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NTABILIDAD\Documents\CARLOS INJALRESO\TRASPARENCIA\"/>
    </mc:Choice>
  </mc:AlternateContent>
  <bookViews>
    <workbookView xWindow="0" yWindow="0" windowWidth="28770" windowHeight="11760"/>
  </bookViews>
  <sheets>
    <sheet name="ENE 1A" sheetId="32" r:id="rId1"/>
    <sheet name="ENE 2A" sheetId="33" r:id="rId2"/>
    <sheet name="ENE" sheetId="34" r:id="rId3"/>
  </sheets>
  <calcPr calcId="152511"/>
</workbook>
</file>

<file path=xl/calcChain.xml><?xml version="1.0" encoding="utf-8"?>
<calcChain xmlns="http://schemas.openxmlformats.org/spreadsheetml/2006/main">
  <c r="AE47" i="33" l="1"/>
  <c r="AE46" i="33"/>
  <c r="AE45" i="33"/>
  <c r="AE44" i="33"/>
  <c r="AE43" i="33"/>
  <c r="AE42" i="33"/>
  <c r="AE41" i="33"/>
  <c r="AE40" i="33"/>
  <c r="AE39" i="33"/>
  <c r="AE38" i="33"/>
  <c r="AE37" i="33"/>
  <c r="AE36" i="33"/>
  <c r="AE35" i="33"/>
  <c r="AE34" i="33"/>
  <c r="AE33" i="33"/>
  <c r="AE30" i="33"/>
  <c r="AE29" i="33"/>
  <c r="AE28" i="33"/>
  <c r="AE27" i="33"/>
  <c r="AE26" i="33"/>
  <c r="AE25" i="33"/>
  <c r="AE24" i="33"/>
  <c r="S21" i="33"/>
  <c r="AE12" i="33"/>
  <c r="S22" i="33" l="1"/>
  <c r="S23" i="33"/>
  <c r="S24" i="33"/>
  <c r="S25" i="33"/>
  <c r="S26" i="33"/>
  <c r="S27" i="33"/>
  <c r="S28" i="33"/>
  <c r="S29" i="33"/>
  <c r="S30" i="33"/>
  <c r="S31" i="33"/>
  <c r="S32" i="33"/>
  <c r="S33" i="33"/>
  <c r="S9" i="33"/>
  <c r="S10" i="33"/>
  <c r="S11" i="33"/>
  <c r="S12" i="33"/>
  <c r="S13" i="33"/>
  <c r="S14" i="33"/>
  <c r="S15" i="33"/>
  <c r="S16" i="33"/>
  <c r="S17" i="33"/>
  <c r="S18" i="33"/>
  <c r="S19" i="33"/>
  <c r="K32" i="33"/>
  <c r="Q47" i="33"/>
  <c r="Y47" i="33"/>
  <c r="Q46" i="33"/>
  <c r="Z46" i="33" s="1"/>
  <c r="Y46" i="33"/>
  <c r="T49" i="32"/>
  <c r="U49" i="32"/>
  <c r="V49" i="32"/>
  <c r="W49" i="32"/>
  <c r="X49" i="32"/>
  <c r="R49" i="32"/>
  <c r="P49" i="32"/>
  <c r="O49" i="32"/>
  <c r="N49" i="32"/>
  <c r="M49" i="32"/>
  <c r="L49" i="32"/>
  <c r="J49" i="32"/>
  <c r="I49" i="32"/>
  <c r="H49" i="32"/>
  <c r="G49" i="32"/>
  <c r="Z47" i="33" l="1"/>
  <c r="S21" i="32"/>
  <c r="S10" i="32"/>
  <c r="S11" i="32"/>
  <c r="S12" i="32"/>
  <c r="Y13" i="32"/>
  <c r="S14" i="32"/>
  <c r="S18" i="32"/>
  <c r="S19" i="32"/>
  <c r="S20" i="32"/>
  <c r="S22" i="32"/>
  <c r="S23" i="32"/>
  <c r="S24" i="32"/>
  <c r="S25" i="32"/>
  <c r="S26" i="32"/>
  <c r="S27" i="32"/>
  <c r="S28" i="32"/>
  <c r="S29" i="32"/>
  <c r="S30" i="32"/>
  <c r="S31" i="32"/>
  <c r="S32" i="32"/>
  <c r="S33" i="32"/>
  <c r="Q13" i="32"/>
  <c r="Y11" i="32" l="1"/>
  <c r="Q11" i="32"/>
  <c r="Q21" i="34" l="1"/>
  <c r="Q20" i="34"/>
  <c r="Q18" i="34"/>
  <c r="Q17" i="34"/>
  <c r="Q16" i="34"/>
  <c r="R50" i="33" l="1"/>
  <c r="G50" i="33" l="1"/>
  <c r="Q25" i="34"/>
  <c r="Q24" i="34"/>
  <c r="Q23" i="34"/>
  <c r="Q22" i="34"/>
  <c r="R22" i="34"/>
  <c r="S22" i="34"/>
  <c r="T22" i="34"/>
  <c r="U22" i="34"/>
  <c r="V22" i="34"/>
  <c r="W22" i="34"/>
  <c r="R23" i="34"/>
  <c r="S23" i="34"/>
  <c r="T23" i="34"/>
  <c r="U23" i="34"/>
  <c r="V23" i="34"/>
  <c r="W23" i="34"/>
  <c r="R24" i="34"/>
  <c r="S24" i="34"/>
  <c r="T24" i="34"/>
  <c r="U24" i="34"/>
  <c r="V24" i="34"/>
  <c r="W24" i="34"/>
  <c r="R25" i="34"/>
  <c r="S25" i="34"/>
  <c r="T25" i="34"/>
  <c r="U25" i="34"/>
  <c r="V25" i="34"/>
  <c r="W25" i="34"/>
  <c r="Q26" i="34"/>
  <c r="R26" i="34"/>
  <c r="S26" i="34"/>
  <c r="T26" i="34"/>
  <c r="U26" i="34"/>
  <c r="V26" i="34"/>
  <c r="W26" i="34"/>
  <c r="Q27" i="34"/>
  <c r="R27" i="34"/>
  <c r="S27" i="34"/>
  <c r="T27" i="34"/>
  <c r="U27" i="34"/>
  <c r="V27" i="34"/>
  <c r="W27" i="34"/>
  <c r="Q28" i="34"/>
  <c r="R28" i="34"/>
  <c r="S28" i="34"/>
  <c r="T28" i="34"/>
  <c r="U28" i="34"/>
  <c r="V28" i="34"/>
  <c r="W28" i="34"/>
  <c r="Q29" i="34"/>
  <c r="R29" i="34"/>
  <c r="S29" i="34"/>
  <c r="T29" i="34"/>
  <c r="U29" i="34"/>
  <c r="V29" i="34"/>
  <c r="W29" i="34"/>
  <c r="Q30" i="34"/>
  <c r="R30" i="34"/>
  <c r="S30" i="34"/>
  <c r="T30" i="34"/>
  <c r="U30" i="34"/>
  <c r="V30" i="34"/>
  <c r="W30" i="34"/>
  <c r="Q31" i="34"/>
  <c r="R31" i="34"/>
  <c r="S31" i="34"/>
  <c r="T31" i="34"/>
  <c r="U31" i="34"/>
  <c r="V31" i="34"/>
  <c r="W31" i="34"/>
  <c r="Q32" i="34"/>
  <c r="R32" i="34"/>
  <c r="S32" i="34"/>
  <c r="T32" i="34"/>
  <c r="U32" i="34"/>
  <c r="V32" i="34"/>
  <c r="W32" i="34"/>
  <c r="Q33" i="34"/>
  <c r="R33" i="34"/>
  <c r="S33" i="34"/>
  <c r="T33" i="34"/>
  <c r="U33" i="34"/>
  <c r="V33" i="34"/>
  <c r="W33" i="34"/>
  <c r="Q34" i="34"/>
  <c r="R34" i="34"/>
  <c r="S34" i="34"/>
  <c r="T34" i="34"/>
  <c r="U34" i="34"/>
  <c r="V34" i="34"/>
  <c r="W34" i="34"/>
  <c r="Q35" i="34"/>
  <c r="R35" i="34"/>
  <c r="S35" i="34"/>
  <c r="T35" i="34"/>
  <c r="U35" i="34"/>
  <c r="V35" i="34"/>
  <c r="W35" i="34"/>
  <c r="Q36" i="34"/>
  <c r="R36" i="34"/>
  <c r="S36" i="34"/>
  <c r="T36" i="34"/>
  <c r="U36" i="34"/>
  <c r="V36" i="34"/>
  <c r="W36" i="34"/>
  <c r="Q37" i="34"/>
  <c r="R37" i="34"/>
  <c r="S37" i="34"/>
  <c r="T37" i="34"/>
  <c r="U37" i="34"/>
  <c r="V37" i="34"/>
  <c r="W37" i="34"/>
  <c r="Q38" i="34"/>
  <c r="R38" i="34"/>
  <c r="S38" i="34"/>
  <c r="T38" i="34"/>
  <c r="U38" i="34"/>
  <c r="V38" i="34"/>
  <c r="W38" i="34"/>
  <c r="Q39" i="34"/>
  <c r="R39" i="34"/>
  <c r="S39" i="34"/>
  <c r="T39" i="34"/>
  <c r="U39" i="34"/>
  <c r="V39" i="34"/>
  <c r="W39" i="34"/>
  <c r="Q40" i="34"/>
  <c r="R40" i="34"/>
  <c r="S40" i="34"/>
  <c r="T40" i="34"/>
  <c r="U40" i="34"/>
  <c r="V40" i="34"/>
  <c r="W40" i="34"/>
  <c r="Q41" i="34"/>
  <c r="R41" i="34"/>
  <c r="S41" i="34"/>
  <c r="T41" i="34"/>
  <c r="U41" i="34"/>
  <c r="V41" i="34"/>
  <c r="W41" i="34"/>
  <c r="Q42" i="34"/>
  <c r="R42" i="34"/>
  <c r="S42" i="34"/>
  <c r="T42" i="34"/>
  <c r="U42" i="34"/>
  <c r="V42" i="34"/>
  <c r="W42" i="34"/>
  <c r="Q43" i="34"/>
  <c r="R43" i="34"/>
  <c r="S43" i="34"/>
  <c r="T43" i="34"/>
  <c r="U43" i="34"/>
  <c r="V43" i="34"/>
  <c r="W43" i="34"/>
  <c r="Q44" i="34"/>
  <c r="R44" i="34"/>
  <c r="S44" i="34"/>
  <c r="T44" i="34"/>
  <c r="U44" i="34"/>
  <c r="V44" i="34"/>
  <c r="W44" i="34"/>
  <c r="Q45" i="34"/>
  <c r="R45" i="34"/>
  <c r="S45" i="34"/>
  <c r="T45" i="34"/>
  <c r="U45" i="34"/>
  <c r="V45" i="34"/>
  <c r="W45" i="34"/>
  <c r="Q46" i="34"/>
  <c r="R46" i="34"/>
  <c r="S46" i="34"/>
  <c r="T46" i="34"/>
  <c r="U46" i="34"/>
  <c r="V46" i="34"/>
  <c r="W46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J33" i="34"/>
  <c r="J31" i="34"/>
  <c r="J30" i="34"/>
  <c r="J29" i="34"/>
  <c r="J28" i="34"/>
  <c r="J27" i="34"/>
  <c r="J26" i="34"/>
  <c r="J25" i="34"/>
  <c r="J24" i="34"/>
  <c r="J23" i="34"/>
  <c r="J22" i="34"/>
  <c r="J21" i="34"/>
  <c r="K22" i="34"/>
  <c r="L22" i="34"/>
  <c r="M22" i="34"/>
  <c r="N22" i="34"/>
  <c r="K23" i="34"/>
  <c r="L23" i="34"/>
  <c r="M23" i="34"/>
  <c r="N23" i="34"/>
  <c r="K24" i="34"/>
  <c r="L24" i="34"/>
  <c r="M24" i="34"/>
  <c r="N24" i="34"/>
  <c r="K25" i="34"/>
  <c r="L25" i="34"/>
  <c r="M25" i="34"/>
  <c r="N25" i="34"/>
  <c r="K26" i="34"/>
  <c r="L26" i="34"/>
  <c r="M26" i="34"/>
  <c r="N26" i="34"/>
  <c r="K27" i="34"/>
  <c r="L27" i="34"/>
  <c r="M27" i="34"/>
  <c r="N27" i="34"/>
  <c r="K28" i="34"/>
  <c r="L28" i="34"/>
  <c r="M28" i="34"/>
  <c r="N28" i="34"/>
  <c r="K29" i="34"/>
  <c r="L29" i="34"/>
  <c r="M29" i="34"/>
  <c r="N29" i="34"/>
  <c r="K30" i="34"/>
  <c r="L30" i="34"/>
  <c r="M30" i="34"/>
  <c r="N30" i="34"/>
  <c r="K31" i="34"/>
  <c r="L31" i="34"/>
  <c r="M31" i="34"/>
  <c r="N31" i="34"/>
  <c r="K32" i="34"/>
  <c r="L32" i="34"/>
  <c r="M32" i="34"/>
  <c r="N32" i="34"/>
  <c r="K33" i="34"/>
  <c r="L33" i="34"/>
  <c r="M33" i="34"/>
  <c r="N33" i="34"/>
  <c r="K34" i="34"/>
  <c r="L34" i="34"/>
  <c r="M34" i="34"/>
  <c r="N34" i="34"/>
  <c r="K35" i="34"/>
  <c r="L35" i="34"/>
  <c r="M35" i="34"/>
  <c r="N35" i="34"/>
  <c r="K36" i="34"/>
  <c r="L36" i="34"/>
  <c r="M36" i="34"/>
  <c r="N36" i="34"/>
  <c r="K37" i="34"/>
  <c r="L37" i="34"/>
  <c r="M37" i="34"/>
  <c r="N37" i="34"/>
  <c r="K38" i="34"/>
  <c r="L38" i="34"/>
  <c r="M38" i="34"/>
  <c r="N38" i="34"/>
  <c r="K39" i="34"/>
  <c r="L39" i="34"/>
  <c r="M39" i="34"/>
  <c r="N39" i="34"/>
  <c r="K40" i="34"/>
  <c r="L40" i="34"/>
  <c r="M40" i="34"/>
  <c r="N40" i="34"/>
  <c r="K41" i="34"/>
  <c r="L41" i="34"/>
  <c r="M41" i="34"/>
  <c r="N41" i="34"/>
  <c r="K42" i="34"/>
  <c r="L42" i="34"/>
  <c r="M42" i="34"/>
  <c r="N42" i="34"/>
  <c r="K43" i="34"/>
  <c r="L43" i="34"/>
  <c r="M43" i="34"/>
  <c r="N43" i="34"/>
  <c r="K44" i="34"/>
  <c r="L44" i="34"/>
  <c r="M44" i="34"/>
  <c r="N44" i="34"/>
  <c r="K45" i="34"/>
  <c r="L45" i="34"/>
  <c r="M45" i="34"/>
  <c r="N45" i="34"/>
  <c r="K46" i="34"/>
  <c r="L46" i="34"/>
  <c r="M46" i="34"/>
  <c r="N46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6" i="34"/>
  <c r="I27" i="34"/>
  <c r="I25" i="34"/>
  <c r="I24" i="34"/>
  <c r="I22" i="34"/>
  <c r="I23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W21" i="34"/>
  <c r="V21" i="34"/>
  <c r="K21" i="34"/>
  <c r="I21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22" i="34"/>
  <c r="Q23" i="33"/>
  <c r="Y46" i="32"/>
  <c r="Q46" i="32"/>
  <c r="Y45" i="32"/>
  <c r="Q45" i="32"/>
  <c r="Y44" i="32"/>
  <c r="Q44" i="32"/>
  <c r="Y43" i="32"/>
  <c r="Q43" i="32"/>
  <c r="Y42" i="32"/>
  <c r="Q42" i="32"/>
  <c r="Y41" i="32"/>
  <c r="Q41" i="32"/>
  <c r="Y40" i="32"/>
  <c r="Q40" i="32"/>
  <c r="Y39" i="32"/>
  <c r="Q39" i="32"/>
  <c r="Y38" i="32"/>
  <c r="Q38" i="32"/>
  <c r="Y37" i="32"/>
  <c r="Q37" i="32"/>
  <c r="Z37" i="32" s="1"/>
  <c r="AE37" i="32" s="1"/>
  <c r="Y36" i="32"/>
  <c r="Q36" i="32"/>
  <c r="Y35" i="32"/>
  <c r="Q35" i="32"/>
  <c r="Z35" i="32" s="1"/>
  <c r="AE35" i="32" s="1"/>
  <c r="Y34" i="32"/>
  <c r="Q34" i="32"/>
  <c r="Y33" i="32"/>
  <c r="Q33" i="32"/>
  <c r="Y32" i="32"/>
  <c r="K32" i="32"/>
  <c r="Y31" i="32"/>
  <c r="Q31" i="32"/>
  <c r="L16" i="34"/>
  <c r="Z44" i="32" l="1"/>
  <c r="AE44" i="32" s="1"/>
  <c r="Q32" i="32"/>
  <c r="K49" i="32"/>
  <c r="Z34" i="32"/>
  <c r="AE34" i="32" s="1"/>
  <c r="Z38" i="32"/>
  <c r="AE38" i="32" s="1"/>
  <c r="Z42" i="32"/>
  <c r="AE42" i="32" s="1"/>
  <c r="Z46" i="32"/>
  <c r="AE46" i="32" s="1"/>
  <c r="J32" i="34"/>
  <c r="P32" i="34" s="1"/>
  <c r="Z31" i="32"/>
  <c r="AE31" i="32" s="1"/>
  <c r="Z39" i="32"/>
  <c r="AE39" i="32" s="1"/>
  <c r="Z41" i="32"/>
  <c r="AE41" i="32" s="1"/>
  <c r="Z43" i="32"/>
  <c r="AE43" i="32" s="1"/>
  <c r="Z45" i="32"/>
  <c r="AE45" i="32" s="1"/>
  <c r="Z33" i="32"/>
  <c r="AE33" i="32" s="1"/>
  <c r="Z32" i="32"/>
  <c r="AE32" i="32" s="1"/>
  <c r="P44" i="34"/>
  <c r="P40" i="34"/>
  <c r="P36" i="34"/>
  <c r="P28" i="34"/>
  <c r="P24" i="34"/>
  <c r="P43" i="34"/>
  <c r="P39" i="34"/>
  <c r="P35" i="34"/>
  <c r="P31" i="34"/>
  <c r="P23" i="34"/>
  <c r="X35" i="34"/>
  <c r="P27" i="34"/>
  <c r="F51" i="34"/>
  <c r="P26" i="34"/>
  <c r="P34" i="34"/>
  <c r="P42" i="34"/>
  <c r="X39" i="34"/>
  <c r="P25" i="34"/>
  <c r="P33" i="34"/>
  <c r="P45" i="34"/>
  <c r="X45" i="34"/>
  <c r="X41" i="34"/>
  <c r="X37" i="34"/>
  <c r="X33" i="34"/>
  <c r="X29" i="34"/>
  <c r="X24" i="34"/>
  <c r="P30" i="34"/>
  <c r="P38" i="34"/>
  <c r="P46" i="34"/>
  <c r="X43" i="34"/>
  <c r="X31" i="34"/>
  <c r="X27" i="34"/>
  <c r="X23" i="34"/>
  <c r="X22" i="34"/>
  <c r="P29" i="34"/>
  <c r="P37" i="34"/>
  <c r="P41" i="34"/>
  <c r="P22" i="34"/>
  <c r="Y22" i="34" s="1"/>
  <c r="X46" i="34"/>
  <c r="X44" i="34"/>
  <c r="X42" i="34"/>
  <c r="X40" i="34"/>
  <c r="X38" i="34"/>
  <c r="X36" i="34"/>
  <c r="X34" i="34"/>
  <c r="X30" i="34"/>
  <c r="X26" i="34"/>
  <c r="Y26" i="34" s="1"/>
  <c r="X25" i="34"/>
  <c r="X32" i="34"/>
  <c r="X28" i="34"/>
  <c r="Z36" i="32"/>
  <c r="AE36" i="32" s="1"/>
  <c r="Z40" i="32"/>
  <c r="AE40" i="32" s="1"/>
  <c r="Y28" i="34" l="1"/>
  <c r="Y31" i="34"/>
  <c r="Y41" i="34"/>
  <c r="Y29" i="34"/>
  <c r="Y36" i="34"/>
  <c r="Y37" i="34"/>
  <c r="Y38" i="34"/>
  <c r="Y44" i="34"/>
  <c r="Y43" i="34"/>
  <c r="Y24" i="34"/>
  <c r="Y25" i="34"/>
  <c r="Y39" i="34"/>
  <c r="Y40" i="34"/>
  <c r="Y45" i="34"/>
  <c r="Y30" i="34"/>
  <c r="Y32" i="34"/>
  <c r="Y23" i="34"/>
  <c r="Y46" i="34"/>
  <c r="Y35" i="34"/>
  <c r="Y27" i="34"/>
  <c r="Y34" i="34"/>
  <c r="Y42" i="34"/>
  <c r="Y33" i="34"/>
  <c r="V19" i="34"/>
  <c r="R19" i="34"/>
  <c r="Q19" i="34"/>
  <c r="N19" i="34"/>
  <c r="L19" i="34"/>
  <c r="L18" i="34"/>
  <c r="K19" i="34"/>
  <c r="J19" i="34"/>
  <c r="I19" i="34"/>
  <c r="Y45" i="33"/>
  <c r="Q45" i="33"/>
  <c r="Q36" i="33"/>
  <c r="Y36" i="33"/>
  <c r="Q37" i="33"/>
  <c r="Z37" i="33" s="1"/>
  <c r="Y37" i="33"/>
  <c r="Q38" i="33"/>
  <c r="Y38" i="33"/>
  <c r="Q39" i="33"/>
  <c r="Z39" i="33" s="1"/>
  <c r="Y39" i="33"/>
  <c r="Q40" i="33"/>
  <c r="Y40" i="33"/>
  <c r="Q41" i="33"/>
  <c r="Y41" i="33"/>
  <c r="Q42" i="33"/>
  <c r="Y42" i="33"/>
  <c r="Q43" i="33"/>
  <c r="Z43" i="33" s="1"/>
  <c r="Y43" i="33"/>
  <c r="Q44" i="33"/>
  <c r="Y44" i="33"/>
  <c r="Y35" i="33"/>
  <c r="Q35" i="33"/>
  <c r="Y34" i="33"/>
  <c r="Q34" i="33"/>
  <c r="Z34" i="33" s="1"/>
  <c r="Y33" i="33"/>
  <c r="Q33" i="33"/>
  <c r="Y32" i="33"/>
  <c r="Z41" i="33" l="1"/>
  <c r="Z42" i="33"/>
  <c r="Z40" i="33"/>
  <c r="Z38" i="33"/>
  <c r="Z36" i="33"/>
  <c r="Z35" i="33"/>
  <c r="Z45" i="33"/>
  <c r="Z33" i="33"/>
  <c r="P19" i="34"/>
  <c r="X19" i="34"/>
  <c r="Z44" i="33"/>
  <c r="Y19" i="34" l="1"/>
  <c r="Q32" i="33" l="1"/>
  <c r="Z32" i="33" s="1"/>
  <c r="AE32" i="33" s="1"/>
  <c r="Y31" i="33"/>
  <c r="Q31" i="33"/>
  <c r="Y30" i="32"/>
  <c r="Q30" i="32"/>
  <c r="Y29" i="32"/>
  <c r="Q29" i="32"/>
  <c r="Z31" i="33" l="1"/>
  <c r="AE31" i="33" s="1"/>
  <c r="Z29" i="32"/>
  <c r="AE29" i="32" s="1"/>
  <c r="Z30" i="32"/>
  <c r="AE30" i="32" s="1"/>
  <c r="Y30" i="33" l="1"/>
  <c r="Q30" i="33"/>
  <c r="Y29" i="33"/>
  <c r="Q29" i="33"/>
  <c r="Z29" i="33" s="1"/>
  <c r="X50" i="33"/>
  <c r="W50" i="33"/>
  <c r="V50" i="33"/>
  <c r="U50" i="33"/>
  <c r="T50" i="33"/>
  <c r="P50" i="33"/>
  <c r="O50" i="33"/>
  <c r="N50" i="33"/>
  <c r="L50" i="33"/>
  <c r="K50" i="33"/>
  <c r="J50" i="33"/>
  <c r="I50" i="33"/>
  <c r="H50" i="33"/>
  <c r="Y28" i="33"/>
  <c r="Q28" i="33"/>
  <c r="Y27" i="33"/>
  <c r="Q27" i="33"/>
  <c r="Y26" i="33"/>
  <c r="Q26" i="33"/>
  <c r="Y25" i="33"/>
  <c r="Q25" i="33"/>
  <c r="Y24" i="33"/>
  <c r="Q24" i="33"/>
  <c r="Y23" i="33"/>
  <c r="Y22" i="33"/>
  <c r="Q22" i="33"/>
  <c r="Q21" i="33"/>
  <c r="S20" i="33"/>
  <c r="Y20" i="33" s="1"/>
  <c r="Q20" i="33"/>
  <c r="Y19" i="33"/>
  <c r="Q19" i="33"/>
  <c r="Y18" i="33"/>
  <c r="Q18" i="33"/>
  <c r="Y17" i="33"/>
  <c r="Q17" i="33"/>
  <c r="Y16" i="33"/>
  <c r="Q16" i="33"/>
  <c r="Y15" i="33"/>
  <c r="Q15" i="33"/>
  <c r="Y14" i="33"/>
  <c r="Q14" i="33"/>
  <c r="Y13" i="33"/>
  <c r="Q13" i="33"/>
  <c r="Y12" i="33"/>
  <c r="Q12" i="33"/>
  <c r="Y11" i="33"/>
  <c r="Q11" i="33"/>
  <c r="Y10" i="33"/>
  <c r="Q10" i="33"/>
  <c r="Y9" i="33"/>
  <c r="Q9" i="33"/>
  <c r="Y28" i="32"/>
  <c r="Q28" i="32"/>
  <c r="Y27" i="32"/>
  <c r="Q27" i="32"/>
  <c r="Y26" i="32"/>
  <c r="Q26" i="32"/>
  <c r="Y25" i="32"/>
  <c r="Q25" i="32"/>
  <c r="Y24" i="32"/>
  <c r="Q24" i="32"/>
  <c r="Y23" i="32"/>
  <c r="Q23" i="32"/>
  <c r="Y22" i="32"/>
  <c r="Q22" i="32"/>
  <c r="Q50" i="33" l="1"/>
  <c r="Y21" i="33"/>
  <c r="Z21" i="33" s="1"/>
  <c r="AE21" i="33" s="1"/>
  <c r="R21" i="34"/>
  <c r="Z19" i="33"/>
  <c r="AE19" i="33" s="1"/>
  <c r="Z27" i="33"/>
  <c r="Z22" i="32"/>
  <c r="AE22" i="32" s="1"/>
  <c r="Z26" i="32"/>
  <c r="AE26" i="32" s="1"/>
  <c r="Z30" i="33"/>
  <c r="Z25" i="33"/>
  <c r="Z14" i="33"/>
  <c r="AE14" i="33" s="1"/>
  <c r="Z16" i="33"/>
  <c r="AE16" i="33" s="1"/>
  <c r="Z22" i="33"/>
  <c r="AE22" i="33" s="1"/>
  <c r="Z26" i="33"/>
  <c r="Z20" i="33"/>
  <c r="AE20" i="33" s="1"/>
  <c r="Z24" i="33"/>
  <c r="Z23" i="33"/>
  <c r="AE23" i="33" s="1"/>
  <c r="Z28" i="33"/>
  <c r="Z18" i="33"/>
  <c r="AE18" i="33" s="1"/>
  <c r="Z13" i="33"/>
  <c r="AE13" i="33" s="1"/>
  <c r="Z12" i="33"/>
  <c r="Z11" i="33"/>
  <c r="AE11" i="33" s="1"/>
  <c r="Z10" i="33"/>
  <c r="AE10" i="33" s="1"/>
  <c r="Z15" i="33"/>
  <c r="AE15" i="33" s="1"/>
  <c r="Z17" i="33"/>
  <c r="AE17" i="33" s="1"/>
  <c r="Z9" i="33"/>
  <c r="AE9" i="33" s="1"/>
  <c r="M50" i="33"/>
  <c r="S50" i="33"/>
  <c r="Z23" i="32"/>
  <c r="AE23" i="32" s="1"/>
  <c r="Z25" i="32"/>
  <c r="AE25" i="32" s="1"/>
  <c r="Z27" i="32"/>
  <c r="AE27" i="32" s="1"/>
  <c r="Z28" i="32"/>
  <c r="AE28" i="32" s="1"/>
  <c r="Z24" i="32"/>
  <c r="AE24" i="32" s="1"/>
  <c r="Y50" i="33" l="1"/>
  <c r="Z50" i="33"/>
  <c r="U21" i="34"/>
  <c r="T21" i="34"/>
  <c r="S21" i="34"/>
  <c r="W20" i="34"/>
  <c r="V20" i="34"/>
  <c r="U20" i="34"/>
  <c r="T20" i="34"/>
  <c r="S20" i="34"/>
  <c r="W18" i="34"/>
  <c r="V18" i="34"/>
  <c r="U18" i="34"/>
  <c r="T18" i="34"/>
  <c r="S18" i="34"/>
  <c r="W17" i="34"/>
  <c r="V17" i="34"/>
  <c r="U17" i="34"/>
  <c r="T17" i="34"/>
  <c r="S17" i="34"/>
  <c r="W16" i="34"/>
  <c r="V16" i="34"/>
  <c r="U16" i="34"/>
  <c r="T16" i="34"/>
  <c r="S16" i="34"/>
  <c r="W15" i="34"/>
  <c r="V15" i="34"/>
  <c r="U15" i="34"/>
  <c r="T15" i="34"/>
  <c r="S15" i="34"/>
  <c r="Q15" i="34"/>
  <c r="W14" i="34"/>
  <c r="V14" i="34"/>
  <c r="U14" i="34"/>
  <c r="T14" i="34"/>
  <c r="S14" i="34"/>
  <c r="R14" i="34"/>
  <c r="Q14" i="34"/>
  <c r="W13" i="34"/>
  <c r="V13" i="34"/>
  <c r="U13" i="34"/>
  <c r="T13" i="34"/>
  <c r="S13" i="34"/>
  <c r="Q13" i="34"/>
  <c r="W12" i="34"/>
  <c r="V12" i="34"/>
  <c r="U12" i="34"/>
  <c r="T12" i="34"/>
  <c r="S12" i="34"/>
  <c r="Q12" i="34"/>
  <c r="W11" i="34"/>
  <c r="V11" i="34"/>
  <c r="U11" i="34"/>
  <c r="T11" i="34"/>
  <c r="S11" i="34"/>
  <c r="Q11" i="34"/>
  <c r="W10" i="34"/>
  <c r="V10" i="34"/>
  <c r="U10" i="34"/>
  <c r="T10" i="34"/>
  <c r="S10" i="34"/>
  <c r="Q10" i="34"/>
  <c r="W9" i="34"/>
  <c r="V9" i="34"/>
  <c r="U9" i="34"/>
  <c r="T9" i="34"/>
  <c r="S9" i="34"/>
  <c r="Q9" i="34"/>
  <c r="O21" i="34"/>
  <c r="N21" i="34"/>
  <c r="M21" i="34"/>
  <c r="L21" i="34"/>
  <c r="H21" i="34"/>
  <c r="G21" i="34"/>
  <c r="O20" i="34"/>
  <c r="N20" i="34"/>
  <c r="M20" i="34"/>
  <c r="L20" i="34"/>
  <c r="K20" i="34"/>
  <c r="J20" i="34"/>
  <c r="I20" i="34"/>
  <c r="H20" i="34"/>
  <c r="G20" i="34"/>
  <c r="O19" i="34"/>
  <c r="M19" i="34"/>
  <c r="H19" i="34"/>
  <c r="G19" i="34"/>
  <c r="O18" i="34"/>
  <c r="N18" i="34"/>
  <c r="M18" i="34"/>
  <c r="K18" i="34"/>
  <c r="J18" i="34"/>
  <c r="I18" i="34"/>
  <c r="H18" i="34"/>
  <c r="G18" i="34"/>
  <c r="O17" i="34"/>
  <c r="N17" i="34"/>
  <c r="M17" i="34"/>
  <c r="L17" i="34"/>
  <c r="K17" i="34"/>
  <c r="J17" i="34"/>
  <c r="I17" i="34"/>
  <c r="H17" i="34"/>
  <c r="G17" i="34"/>
  <c r="O16" i="34"/>
  <c r="N16" i="34"/>
  <c r="M16" i="34"/>
  <c r="K16" i="34"/>
  <c r="J16" i="34"/>
  <c r="I16" i="34"/>
  <c r="H16" i="34"/>
  <c r="G16" i="34"/>
  <c r="O15" i="34"/>
  <c r="N15" i="34"/>
  <c r="M15" i="34"/>
  <c r="L15" i="34"/>
  <c r="K15" i="34"/>
  <c r="J15" i="34"/>
  <c r="I15" i="34"/>
  <c r="H15" i="34"/>
  <c r="G15" i="34"/>
  <c r="O14" i="34"/>
  <c r="N14" i="34"/>
  <c r="M14" i="34"/>
  <c r="L14" i="34"/>
  <c r="K14" i="34"/>
  <c r="J14" i="34"/>
  <c r="I14" i="34"/>
  <c r="H14" i="34"/>
  <c r="G14" i="34"/>
  <c r="O13" i="34"/>
  <c r="N13" i="34"/>
  <c r="M13" i="34"/>
  <c r="L13" i="34"/>
  <c r="K13" i="34"/>
  <c r="J13" i="34"/>
  <c r="I13" i="34"/>
  <c r="H13" i="34"/>
  <c r="G13" i="34"/>
  <c r="O12" i="34"/>
  <c r="N12" i="34"/>
  <c r="M12" i="34"/>
  <c r="L12" i="34"/>
  <c r="K12" i="34"/>
  <c r="J12" i="34"/>
  <c r="I12" i="34"/>
  <c r="H12" i="34"/>
  <c r="G12" i="34"/>
  <c r="O11" i="34"/>
  <c r="N11" i="34"/>
  <c r="M11" i="34"/>
  <c r="L11" i="34"/>
  <c r="K11" i="34"/>
  <c r="J11" i="34"/>
  <c r="I11" i="34"/>
  <c r="H11" i="34"/>
  <c r="G11" i="34"/>
  <c r="O10" i="34"/>
  <c r="N10" i="34"/>
  <c r="M10" i="34"/>
  <c r="L10" i="34"/>
  <c r="K10" i="34"/>
  <c r="J10" i="34"/>
  <c r="I10" i="34"/>
  <c r="H10" i="34"/>
  <c r="G10" i="34"/>
  <c r="O9" i="34"/>
  <c r="N9" i="34"/>
  <c r="N51" i="34" s="1"/>
  <c r="M9" i="34"/>
  <c r="L9" i="34"/>
  <c r="K9" i="34"/>
  <c r="J9" i="34"/>
  <c r="J51" i="34" s="1"/>
  <c r="I9" i="34"/>
  <c r="H9" i="34"/>
  <c r="G9" i="34"/>
  <c r="V51" i="34" l="1"/>
  <c r="Q51" i="34"/>
  <c r="K51" i="34"/>
  <c r="W51" i="34"/>
  <c r="L51" i="34"/>
  <c r="T51" i="34"/>
  <c r="S51" i="34"/>
  <c r="I51" i="34"/>
  <c r="U51" i="34"/>
  <c r="P21" i="34"/>
  <c r="X21" i="34"/>
  <c r="G51" i="34"/>
  <c r="O51" i="34"/>
  <c r="H51" i="34"/>
  <c r="M51" i="34"/>
  <c r="P18" i="34"/>
  <c r="P16" i="34"/>
  <c r="P13" i="34"/>
  <c r="P11" i="34"/>
  <c r="P15" i="34"/>
  <c r="X14" i="34"/>
  <c r="P10" i="34"/>
  <c r="P20" i="34"/>
  <c r="P14" i="34"/>
  <c r="P9" i="34"/>
  <c r="P12" i="34"/>
  <c r="P17" i="34"/>
  <c r="P51" i="34" l="1"/>
  <c r="Y21" i="34"/>
  <c r="Y14" i="34"/>
  <c r="Q9" i="32" l="1"/>
  <c r="S9" i="32"/>
  <c r="Q10" i="32"/>
  <c r="R10" i="34"/>
  <c r="X10" i="34" s="1"/>
  <c r="Y10" i="34" s="1"/>
  <c r="R11" i="34"/>
  <c r="X11" i="34" s="1"/>
  <c r="Y11" i="34" s="1"/>
  <c r="Q12" i="32"/>
  <c r="R12" i="34"/>
  <c r="X12" i="34" s="1"/>
  <c r="Y12" i="34" s="1"/>
  <c r="Q14" i="32"/>
  <c r="Y14" i="32"/>
  <c r="Q15" i="32"/>
  <c r="R15" i="34"/>
  <c r="X15" i="34" s="1"/>
  <c r="Y15" i="34" s="1"/>
  <c r="Q16" i="32"/>
  <c r="R16" i="34"/>
  <c r="X16" i="34" s="1"/>
  <c r="Q17" i="32"/>
  <c r="R17" i="34"/>
  <c r="X17" i="34" s="1"/>
  <c r="Y17" i="34" s="1"/>
  <c r="Q18" i="32"/>
  <c r="R18" i="34"/>
  <c r="X18" i="34" s="1"/>
  <c r="Y18" i="34" s="1"/>
  <c r="Q19" i="32"/>
  <c r="Y19" i="32"/>
  <c r="Q20" i="32"/>
  <c r="R20" i="34"/>
  <c r="X20" i="34" s="1"/>
  <c r="Y20" i="34" s="1"/>
  <c r="Q21" i="32"/>
  <c r="Y9" i="32" l="1"/>
  <c r="S49" i="32"/>
  <c r="Q49" i="32"/>
  <c r="R13" i="34"/>
  <c r="Z9" i="32"/>
  <c r="Y16" i="34"/>
  <c r="Y17" i="32"/>
  <c r="Z17" i="32" s="1"/>
  <c r="AE17" i="32" s="1"/>
  <c r="Y12" i="32"/>
  <c r="Z12" i="32" s="1"/>
  <c r="AE12" i="32" s="1"/>
  <c r="Y18" i="32"/>
  <c r="Z18" i="32" s="1"/>
  <c r="AE18" i="32" s="1"/>
  <c r="Y15" i="32"/>
  <c r="Z15" i="32" s="1"/>
  <c r="AE15" i="32" s="1"/>
  <c r="Z13" i="32"/>
  <c r="AE13" i="32" s="1"/>
  <c r="Y10" i="32"/>
  <c r="Z10" i="32" s="1"/>
  <c r="AE10" i="32" s="1"/>
  <c r="R9" i="34"/>
  <c r="Z14" i="32"/>
  <c r="AE14" i="32" s="1"/>
  <c r="Z11" i="32"/>
  <c r="AE11" i="32" s="1"/>
  <c r="Z19" i="32"/>
  <c r="AE19" i="32" s="1"/>
  <c r="Y16" i="32"/>
  <c r="Z16" i="32" s="1"/>
  <c r="AE16" i="32" s="1"/>
  <c r="Y21" i="32"/>
  <c r="Z21" i="32" s="1"/>
  <c r="AE21" i="32" s="1"/>
  <c r="Y20" i="32"/>
  <c r="Z20" i="32" s="1"/>
  <c r="AE20" i="32" s="1"/>
  <c r="X13" i="34"/>
  <c r="R51" i="34" l="1"/>
  <c r="AE9" i="32"/>
  <c r="AE49" i="32" s="1"/>
  <c r="Z49" i="32"/>
  <c r="Y49" i="32"/>
  <c r="X9" i="34"/>
  <c r="X51" i="34" s="1"/>
  <c r="Y13" i="34"/>
  <c r="Y9" i="34" l="1"/>
  <c r="Y51" i="34" s="1"/>
</calcChain>
</file>

<file path=xl/sharedStrings.xml><?xml version="1.0" encoding="utf-8"?>
<sst xmlns="http://schemas.openxmlformats.org/spreadsheetml/2006/main" count="666" uniqueCount="106">
  <si>
    <t>INDUSTRIA JALISCIENSE DE REHABILITACION SOCIAL</t>
  </si>
  <si>
    <t xml:space="preserve"> </t>
  </si>
  <si>
    <t>Generales</t>
  </si>
  <si>
    <t>Percepciones</t>
  </si>
  <si>
    <t xml:space="preserve">Deducciones </t>
  </si>
  <si>
    <t xml:space="preserve">NETO A PAGAR </t>
  </si>
  <si>
    <t>No.</t>
  </si>
  <si>
    <t>Nivel</t>
  </si>
  <si>
    <t>NOMBRE</t>
  </si>
  <si>
    <t>PUESTO</t>
  </si>
  <si>
    <t>RETROACTIVO</t>
  </si>
  <si>
    <t>COMPENSACION</t>
  </si>
  <si>
    <t>APOYO PASAJE</t>
  </si>
  <si>
    <t>DESPENSA</t>
  </si>
  <si>
    <t>QUINQUENIO</t>
  </si>
  <si>
    <t>AGUINALDO</t>
  </si>
  <si>
    <t>PRIMA VACACIONAL</t>
  </si>
  <si>
    <t>ESTIMULO</t>
  </si>
  <si>
    <t xml:space="preserve">TOTAL </t>
  </si>
  <si>
    <t xml:space="preserve">  I.S.R.</t>
  </si>
  <si>
    <t>DESCTO</t>
  </si>
  <si>
    <t>OTROS</t>
  </si>
  <si>
    <t>PRÉSTAMO</t>
  </si>
  <si>
    <t>OTROS DESC</t>
  </si>
  <si>
    <t>Emp.</t>
  </si>
  <si>
    <t>PERCEPCIONES</t>
  </si>
  <si>
    <t>PENSIONES</t>
  </si>
  <si>
    <t>DESC.</t>
  </si>
  <si>
    <t>DEDUCCIONES</t>
  </si>
  <si>
    <t>Con.</t>
  </si>
  <si>
    <t>Actual</t>
  </si>
  <si>
    <t>PALOMAR NAVA ANA MARIA</t>
  </si>
  <si>
    <t>ENCARGADA DE AREA C</t>
  </si>
  <si>
    <t>CUMPLIDO PÉREZ ISRAEL</t>
  </si>
  <si>
    <t>INSTRUCTOR EXTERNO B</t>
  </si>
  <si>
    <t>PICAZO VILLEGAS SARA</t>
  </si>
  <si>
    <t>BECERRA PÉREZ JOSÉ LUIS</t>
  </si>
  <si>
    <t>PARTIDA TERRIQUEZ RICARDO</t>
  </si>
  <si>
    <t>AUXILIAR LOGISTICO</t>
  </si>
  <si>
    <t>GONZALEZ REYES MARCOS EDUARDO</t>
  </si>
  <si>
    <t>SUPERVISOR GENERAL CRS</t>
  </si>
  <si>
    <t>MONTIEL TORRES AYERIM MAGDALENA</t>
  </si>
  <si>
    <t>AUXILIAR NOMINA</t>
  </si>
  <si>
    <t>CAMACHO AGUILLARES MARIA DE JESUS</t>
  </si>
  <si>
    <t>ROBLES SANCHEZ PEDRO ALEJANDRO</t>
  </si>
  <si>
    <t>SOLIS SANCHEZ ALBERTO</t>
  </si>
  <si>
    <t>INSTRUCTOR EXTERNO C</t>
  </si>
  <si>
    <t>BERMUDEZ GARCIA JOSÉ ANTONIO</t>
  </si>
  <si>
    <t>COORDINADOR FINANCIERO</t>
  </si>
  <si>
    <t>IÑIGUEZ OCAMPO MARTHA GABRIELA</t>
  </si>
  <si>
    <t>OLIVARES CAMACHO CESAR OMAR</t>
  </si>
  <si>
    <t>INSTRUCTOR  EXTERNO C</t>
  </si>
  <si>
    <t>ANALISTA FINANCIERA</t>
  </si>
  <si>
    <t>PERCEPCIÓN QUINCENAL</t>
  </si>
  <si>
    <t>COODINACION FINANCIERA</t>
  </si>
  <si>
    <t>COORDINACION OPERATIVA</t>
  </si>
  <si>
    <t>COORDINACION FINANCIERA</t>
  </si>
  <si>
    <t>DIRECCION GENERAL</t>
  </si>
  <si>
    <t>INSTRUCTORA EXTERNA B</t>
  </si>
  <si>
    <t>AREA DE ADSCRIPCIÓN</t>
  </si>
  <si>
    <t>INDEMNIZACION</t>
  </si>
  <si>
    <t>INSTRUCTORA  EXTERNA C</t>
  </si>
  <si>
    <t>CHAVARRIA MARTINEZ ERIK ABRAHAM</t>
  </si>
  <si>
    <t>DIRECTOR ADMINISTRATIVO</t>
  </si>
  <si>
    <t>HERNANDEZ QUIROZ AURELIO</t>
  </si>
  <si>
    <t>DIRECTOR GENERAL</t>
  </si>
  <si>
    <t>DIRECTOR OPERATIVO</t>
  </si>
  <si>
    <t>LARA GOMEZ ARMANDO HIRAM</t>
  </si>
  <si>
    <t>MUÑOZ SANTOS ENRIQUE</t>
  </si>
  <si>
    <t>DIRECTOR JURIDICO</t>
  </si>
  <si>
    <t>NAMBO LOPEZ JESSICA AZUCENA</t>
  </si>
  <si>
    <t>ORNELAS CLARA LAURA SUSANA</t>
  </si>
  <si>
    <t>COORDINADOR DE RECURSOS</t>
  </si>
  <si>
    <t>ORNELAS LEDEZMA MARIA GUADALUPE</t>
  </si>
  <si>
    <t>SECRETARIO TECNICO</t>
  </si>
  <si>
    <t>LOPEZ VALADEZ CARLOS ALBERTO</t>
  </si>
  <si>
    <t>CONTADOR GENERAL</t>
  </si>
  <si>
    <t>UREÑA BOGARIN EUDALDO</t>
  </si>
  <si>
    <t>FRANCO BRISEÑO JOSE ALAN</t>
  </si>
  <si>
    <t>COORDINADOR REGIONAL</t>
  </si>
  <si>
    <t>MARQUEZ VELASCO NAZARIO</t>
  </si>
  <si>
    <t>COORDINADOR DE CREDITO, COBRANZA Y FACTURACION</t>
  </si>
  <si>
    <t>LOMELI HERNANDEZ DIEGO SEBASTIAN</t>
  </si>
  <si>
    <t>AVALOS TRUJILLO ADRIANA IMPERIA</t>
  </si>
  <si>
    <t>COORDINACION JURIDICA</t>
  </si>
  <si>
    <t>MENDOZA HERNANDEZ CESAR RICARDO</t>
  </si>
  <si>
    <t>RODRIGUEZ FONSECA ALEJANDRO</t>
  </si>
  <si>
    <t>IBARRA VILLEGAS ELISA</t>
  </si>
  <si>
    <t>ALONSO COVARRUBIAS ERNESTO FABIAN</t>
  </si>
  <si>
    <t>PRECIADO SANDOVAL JONATHAN</t>
  </si>
  <si>
    <t>JIMENEZ ZEPEDA RICARDO JAVIER</t>
  </si>
  <si>
    <t>MENDEZ AGUILERA MARTIN</t>
  </si>
  <si>
    <t>NAVARRO ROBLES RUSBELINA LIVIER</t>
  </si>
  <si>
    <t>OROZCO GONZALEZ HECTOR HUGO</t>
  </si>
  <si>
    <t>MARTINEZ GOMEZ SAUL</t>
  </si>
  <si>
    <t>GUZMAN NUÑEZ YANESIA RAQUEL</t>
  </si>
  <si>
    <t>MARTINEZ GOMEZ JOSE MANUEL</t>
  </si>
  <si>
    <t>Acumulado Enero 2019</t>
  </si>
  <si>
    <t>del 16 al 31 de Enero 2019</t>
  </si>
  <si>
    <t xml:space="preserve">Nom.01/18, Correspondiente al periodo </t>
  </si>
  <si>
    <t>del 1 al 15 de Enero 2019</t>
  </si>
  <si>
    <t>DIFERENCIAS</t>
  </si>
  <si>
    <t>SUPERVISOR GENERAL RPJ</t>
  </si>
  <si>
    <t>OSCAR DE JESUS MENA REYES</t>
  </si>
  <si>
    <t>|</t>
  </si>
  <si>
    <t xml:space="preserve">Nom.02/18, Correspondiente al periodo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</si>
</sst>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&quot;$&quot;#,##0.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 Narrow"/>
      <family val="2"/>
    </font>
    <font>
      <b/>
      <sz val="18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b/>
      <sz val="9"/>
      <color theme="0"/>
      <name val="Arial Narrow"/>
      <family val="2"/>
    </font>
    <font>
      <b/>
      <sz val="10"/>
      <color theme="0"/>
      <name val="Arial Narrow"/>
      <family val="2"/>
    </font>
    <font>
      <b/>
      <sz val="8"/>
      <color theme="0"/>
      <name val="Arial Narrow"/>
      <family val="2"/>
    </font>
    <font>
      <b/>
      <sz val="8"/>
      <name val="Arial Narrow"/>
      <family val="2"/>
    </font>
    <font>
      <sz val="9"/>
      <name val="Arial"/>
      <family val="2"/>
    </font>
    <font>
      <sz val="9"/>
      <name val="Antique Olive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/>
  </cellStyleXfs>
  <cellXfs count="165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8" fillId="0" borderId="0" xfId="0" applyNumberFormat="1" applyFont="1" applyFill="1" applyBorder="1" applyAlignment="1"/>
    <xf numFmtId="164" fontId="8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left"/>
    </xf>
    <xf numFmtId="164" fontId="9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right"/>
    </xf>
    <xf numFmtId="1" fontId="9" fillId="2" borderId="5" xfId="0" applyNumberFormat="1" applyFont="1" applyFill="1" applyBorder="1" applyAlignment="1">
      <alignment horizontal="center" vertical="center" wrapText="1" shrinkToFit="1"/>
    </xf>
    <xf numFmtId="164" fontId="9" fillId="2" borderId="9" xfId="0" applyNumberFormat="1" applyFont="1" applyFill="1" applyBorder="1" applyAlignment="1">
      <alignment horizontal="center" vertical="center" wrapText="1" shrinkToFit="1"/>
    </xf>
    <xf numFmtId="1" fontId="9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Alignment="1">
      <alignment horizontal="right"/>
    </xf>
    <xf numFmtId="0" fontId="0" fillId="0" borderId="0" xfId="0" applyFill="1"/>
    <xf numFmtId="164" fontId="5" fillId="0" borderId="0" xfId="0" applyNumberFormat="1" applyFont="1" applyFill="1" applyBorder="1" applyAlignment="1">
      <alignment horizontal="center" vertical="center"/>
    </xf>
    <xf numFmtId="1" fontId="9" fillId="2" borderId="11" xfId="0" applyNumberFormat="1" applyFont="1" applyFill="1" applyBorder="1" applyAlignment="1">
      <alignment horizontal="center" vertical="center" wrapText="1" shrinkToFit="1"/>
    </xf>
    <xf numFmtId="164" fontId="9" fillId="2" borderId="14" xfId="0" applyNumberFormat="1" applyFont="1" applyFill="1" applyBorder="1" applyAlignment="1">
      <alignment horizontal="center" vertical="center" wrapText="1" shrinkToFit="1"/>
    </xf>
    <xf numFmtId="1" fontId="9" fillId="2" borderId="15" xfId="0" applyNumberFormat="1" applyFont="1" applyFill="1" applyBorder="1" applyAlignment="1">
      <alignment horizontal="center" vertical="center" wrapText="1" shrinkToFit="1"/>
    </xf>
    <xf numFmtId="164" fontId="9" fillId="2" borderId="15" xfId="0" applyNumberFormat="1" applyFont="1" applyFill="1" applyBorder="1" applyAlignment="1">
      <alignment horizontal="center" vertical="center" wrapText="1" shrinkToFit="1"/>
    </xf>
    <xf numFmtId="1" fontId="7" fillId="0" borderId="0" xfId="0" applyNumberFormat="1" applyFont="1" applyFill="1" applyBorder="1" applyAlignment="1">
      <alignment horizontal="center" vertical="center" wrapText="1" shrinkToFit="1"/>
    </xf>
    <xf numFmtId="164" fontId="7" fillId="0" borderId="0" xfId="0" applyNumberFormat="1" applyFont="1" applyFill="1" applyBorder="1" applyAlignment="1">
      <alignment horizontal="center" vertical="center" wrapText="1" shrinkToFit="1"/>
    </xf>
    <xf numFmtId="43" fontId="7" fillId="0" borderId="0" xfId="1" applyFont="1" applyFill="1" applyBorder="1" applyAlignment="1">
      <alignment horizontal="center" vertical="center" wrapText="1" shrinkToFit="1"/>
    </xf>
    <xf numFmtId="164" fontId="12" fillId="0" borderId="0" xfId="0" applyNumberFormat="1" applyFont="1" applyFill="1" applyBorder="1" applyAlignment="1">
      <alignment horizontal="center" vertical="center" wrapText="1" shrinkToFit="1"/>
    </xf>
    <xf numFmtId="164" fontId="8" fillId="0" borderId="0" xfId="0" applyNumberFormat="1" applyFont="1" applyFill="1" applyBorder="1" applyAlignment="1">
      <alignment horizontal="center" vertical="center" wrapText="1" shrinkToFit="1"/>
    </xf>
    <xf numFmtId="1" fontId="13" fillId="3" borderId="0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Border="1" applyAlignment="1">
      <alignment vertical="center"/>
    </xf>
    <xf numFmtId="4" fontId="13" fillId="3" borderId="0" xfId="0" applyNumberFormat="1" applyFont="1" applyFill="1" applyBorder="1" applyAlignment="1">
      <alignment vertical="center"/>
    </xf>
    <xf numFmtId="4" fontId="13" fillId="3" borderId="0" xfId="1" applyNumberFormat="1" applyFont="1" applyFill="1" applyBorder="1" applyAlignment="1">
      <alignment vertical="center"/>
    </xf>
    <xf numFmtId="4" fontId="15" fillId="3" borderId="0" xfId="0" applyNumberFormat="1" applyFont="1" applyFill="1" applyBorder="1" applyAlignment="1">
      <alignment vertical="center"/>
    </xf>
    <xf numFmtId="44" fontId="16" fillId="3" borderId="0" xfId="2" applyFont="1" applyFill="1" applyBorder="1" applyAlignment="1">
      <alignment vertical="center"/>
    </xf>
    <xf numFmtId="0" fontId="2" fillId="3" borderId="0" xfId="0" applyFont="1" applyFill="1" applyAlignment="1">
      <alignment horizontal="right"/>
    </xf>
    <xf numFmtId="0" fontId="0" fillId="3" borderId="0" xfId="0" applyFill="1"/>
    <xf numFmtId="164" fontId="13" fillId="3" borderId="0" xfId="0" applyNumberFormat="1" applyFont="1" applyFill="1" applyBorder="1"/>
    <xf numFmtId="1" fontId="13" fillId="4" borderId="0" xfId="0" applyNumberFormat="1" applyFont="1" applyFill="1" applyBorder="1" applyAlignment="1">
      <alignment horizontal="center" vertical="center"/>
    </xf>
    <xf numFmtId="164" fontId="14" fillId="4" borderId="0" xfId="0" applyNumberFormat="1" applyFont="1" applyFill="1" applyBorder="1" applyAlignment="1">
      <alignment vertical="center"/>
    </xf>
    <xf numFmtId="4" fontId="13" fillId="4" borderId="0" xfId="0" applyNumberFormat="1" applyFont="1" applyFill="1" applyBorder="1" applyAlignment="1">
      <alignment vertical="center"/>
    </xf>
    <xf numFmtId="4" fontId="13" fillId="4" borderId="0" xfId="1" applyNumberFormat="1" applyFont="1" applyFill="1" applyBorder="1" applyAlignment="1">
      <alignment vertical="center"/>
    </xf>
    <xf numFmtId="4" fontId="15" fillId="4" borderId="0" xfId="0" applyNumberFormat="1" applyFont="1" applyFill="1" applyBorder="1" applyAlignment="1">
      <alignment vertical="center"/>
    </xf>
    <xf numFmtId="44" fontId="16" fillId="4" borderId="0" xfId="2" applyFont="1" applyFill="1" applyBorder="1" applyAlignment="1">
      <alignment vertical="center"/>
    </xf>
    <xf numFmtId="0" fontId="0" fillId="4" borderId="0" xfId="0" applyFill="1" applyAlignment="1">
      <alignment horizontal="right"/>
    </xf>
    <xf numFmtId="0" fontId="0" fillId="4" borderId="0" xfId="0" applyFill="1"/>
    <xf numFmtId="164" fontId="13" fillId="4" borderId="0" xfId="0" applyNumberFormat="1" applyFont="1" applyFill="1" applyBorder="1"/>
    <xf numFmtId="0" fontId="0" fillId="3" borderId="0" xfId="0" applyFill="1" applyAlignment="1">
      <alignment horizontal="right"/>
    </xf>
    <xf numFmtId="0" fontId="0" fillId="4" borderId="0" xfId="0" applyFill="1" applyBorder="1" applyAlignment="1">
      <alignment horizontal="right"/>
    </xf>
    <xf numFmtId="0" fontId="0" fillId="4" borderId="0" xfId="0" applyFill="1" applyBorder="1"/>
    <xf numFmtId="164" fontId="13" fillId="4" borderId="0" xfId="0" applyNumberFormat="1" applyFont="1" applyFill="1" applyBorder="1" applyAlignment="1">
      <alignment vertical="center"/>
    </xf>
    <xf numFmtId="4" fontId="13" fillId="4" borderId="0" xfId="0" quotePrefix="1" applyNumberFormat="1" applyFont="1" applyFill="1" applyBorder="1" applyAlignment="1">
      <alignment vertical="center"/>
    </xf>
    <xf numFmtId="165" fontId="16" fillId="0" borderId="0" xfId="2" applyNumberFormat="1" applyFont="1" applyFill="1" applyBorder="1" applyAlignment="1">
      <alignment horizontal="left"/>
    </xf>
    <xf numFmtId="165" fontId="16" fillId="0" borderId="0" xfId="2" applyNumberFormat="1" applyFont="1" applyFill="1" applyBorder="1" applyAlignment="1">
      <alignment horizontal="center"/>
    </xf>
    <xf numFmtId="44" fontId="16" fillId="0" borderId="16" xfId="2" applyFont="1" applyFill="1" applyBorder="1"/>
    <xf numFmtId="164" fontId="16" fillId="0" borderId="0" xfId="0" applyNumberFormat="1" applyFont="1" applyFill="1" applyBorder="1"/>
    <xf numFmtId="0" fontId="3" fillId="0" borderId="0" xfId="0" applyFont="1" applyFill="1" applyAlignment="1">
      <alignment horizontal="right"/>
    </xf>
    <xf numFmtId="0" fontId="3" fillId="0" borderId="0" xfId="0" applyFont="1" applyFill="1"/>
    <xf numFmtId="164" fontId="15" fillId="0" borderId="0" xfId="0" applyNumberFormat="1" applyFont="1" applyFill="1" applyBorder="1"/>
    <xf numFmtId="164" fontId="13" fillId="0" borderId="0" xfId="0" applyNumberFormat="1" applyFont="1" applyFill="1" applyBorder="1"/>
    <xf numFmtId="43" fontId="13" fillId="0" borderId="0" xfId="1" applyFont="1" applyFill="1" applyBorder="1"/>
    <xf numFmtId="164" fontId="18" fillId="0" borderId="0" xfId="0" applyNumberFormat="1" applyFont="1" applyFill="1" applyBorder="1" applyAlignment="1">
      <alignment horizontal="right"/>
    </xf>
    <xf numFmtId="0" fontId="18" fillId="0" borderId="0" xfId="3" applyFont="1" applyFill="1" applyAlignment="1">
      <alignment horizontal="right"/>
    </xf>
    <xf numFmtId="0" fontId="18" fillId="0" borderId="0" xfId="3" applyFont="1" applyFill="1"/>
    <xf numFmtId="164" fontId="15" fillId="0" borderId="0" xfId="0" applyNumberFormat="1" applyFont="1" applyFill="1" applyBorder="1" applyAlignment="1"/>
    <xf numFmtId="164" fontId="18" fillId="0" borderId="0" xfId="0" applyNumberFormat="1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18" fillId="0" borderId="0" xfId="3" applyFont="1" applyFill="1" applyBorder="1" applyAlignment="1">
      <alignment horizontal="right"/>
    </xf>
    <xf numFmtId="0" fontId="18" fillId="0" borderId="0" xfId="3" applyFont="1" applyFill="1" applyBorder="1"/>
    <xf numFmtId="1" fontId="13" fillId="0" borderId="0" xfId="0" applyNumberFormat="1" applyFon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right"/>
    </xf>
    <xf numFmtId="44" fontId="16" fillId="0" borderId="0" xfId="2" applyFont="1" applyFill="1" applyBorder="1"/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/>
    <xf numFmtId="165" fontId="16" fillId="0" borderId="0" xfId="2" applyNumberFormat="1" applyFont="1" applyFill="1" applyBorder="1" applyAlignment="1">
      <alignment wrapText="1"/>
    </xf>
    <xf numFmtId="44" fontId="3" fillId="0" borderId="0" xfId="0" applyNumberFormat="1" applyFont="1" applyFill="1" applyBorder="1"/>
    <xf numFmtId="0" fontId="0" fillId="0" borderId="0" xfId="0" applyBorder="1"/>
    <xf numFmtId="0" fontId="18" fillId="0" borderId="0" xfId="3" applyFont="1"/>
    <xf numFmtId="0" fontId="17" fillId="0" borderId="0" xfId="3" applyFill="1"/>
    <xf numFmtId="0" fontId="17" fillId="5" borderId="0" xfId="3" applyFill="1"/>
    <xf numFmtId="0" fontId="18" fillId="5" borderId="0" xfId="3" applyFont="1" applyFill="1"/>
    <xf numFmtId="0" fontId="18" fillId="4" borderId="0" xfId="3" applyFont="1" applyFill="1"/>
    <xf numFmtId="4" fontId="13" fillId="3" borderId="0" xfId="0" quotePrefix="1" applyNumberFormat="1" applyFont="1" applyFill="1" applyBorder="1" applyAlignment="1">
      <alignment vertical="center"/>
    </xf>
    <xf numFmtId="43" fontId="0" fillId="0" borderId="0" xfId="0" applyNumberFormat="1" applyFill="1" applyBorder="1" applyAlignment="1">
      <alignment horizontal="right"/>
    </xf>
    <xf numFmtId="164" fontId="9" fillId="2" borderId="2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vertical="center"/>
    </xf>
    <xf numFmtId="4" fontId="13" fillId="0" borderId="0" xfId="1" applyNumberFormat="1" applyFont="1" applyFill="1" applyBorder="1" applyAlignment="1">
      <alignment vertical="center"/>
    </xf>
    <xf numFmtId="4" fontId="15" fillId="0" borderId="0" xfId="0" applyNumberFormat="1" applyFont="1" applyFill="1" applyBorder="1" applyAlignment="1">
      <alignment vertical="center"/>
    </xf>
    <xf numFmtId="4" fontId="13" fillId="0" borderId="0" xfId="0" quotePrefix="1" applyNumberFormat="1" applyFont="1" applyFill="1" applyBorder="1" applyAlignment="1">
      <alignment vertical="center"/>
    </xf>
    <xf numFmtId="44" fontId="16" fillId="0" borderId="0" xfId="2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43" fontId="6" fillId="0" borderId="0" xfId="1" applyFont="1" applyFill="1" applyBorder="1" applyAlignment="1"/>
    <xf numFmtId="43" fontId="7" fillId="0" borderId="0" xfId="1" applyFont="1" applyFill="1" applyBorder="1" applyAlignment="1"/>
    <xf numFmtId="43" fontId="9" fillId="2" borderId="0" xfId="1" applyFont="1" applyFill="1" applyBorder="1" applyAlignment="1">
      <alignment horizontal="center" vertical="center" wrapText="1" shrinkToFit="1"/>
    </xf>
    <xf numFmtId="43" fontId="13" fillId="3" borderId="0" xfId="1" applyFont="1" applyFill="1" applyBorder="1" applyAlignment="1">
      <alignment horizontal="center" vertical="center"/>
    </xf>
    <xf numFmtId="43" fontId="13" fillId="0" borderId="0" xfId="1" applyFont="1" applyFill="1" applyBorder="1" applyAlignment="1">
      <alignment horizontal="center" vertical="center"/>
    </xf>
    <xf numFmtId="43" fontId="13" fillId="4" borderId="0" xfId="1" applyFont="1" applyFill="1" applyBorder="1" applyAlignment="1">
      <alignment horizontal="center" vertical="center"/>
    </xf>
    <xf numFmtId="43" fontId="16" fillId="0" borderId="0" xfId="1" applyFont="1" applyFill="1" applyBorder="1"/>
    <xf numFmtId="43" fontId="15" fillId="0" borderId="0" xfId="1" applyFont="1" applyFill="1" applyBorder="1" applyAlignment="1"/>
    <xf numFmtId="43" fontId="13" fillId="0" borderId="0" xfId="1" applyFont="1" applyFill="1" applyBorder="1" applyAlignment="1">
      <alignment horizontal="left" vertical="top" wrapText="1"/>
    </xf>
    <xf numFmtId="43" fontId="5" fillId="0" borderId="0" xfId="1" applyFont="1" applyFill="1" applyBorder="1"/>
    <xf numFmtId="43" fontId="5" fillId="0" borderId="0" xfId="1" applyFont="1" applyFill="1" applyBorder="1" applyAlignment="1">
      <alignment horizontal="right"/>
    </xf>
    <xf numFmtId="43" fontId="0" fillId="0" borderId="0" xfId="1" applyFont="1" applyFill="1"/>
    <xf numFmtId="43" fontId="19" fillId="3" borderId="0" xfId="1" applyFont="1" applyFill="1" applyAlignment="1">
      <alignment horizontal="right"/>
    </xf>
    <xf numFmtId="43" fontId="0" fillId="3" borderId="0" xfId="1" applyFont="1" applyFill="1"/>
    <xf numFmtId="43" fontId="0" fillId="4" borderId="0" xfId="1" applyFont="1" applyFill="1"/>
    <xf numFmtId="43" fontId="0" fillId="4" borderId="0" xfId="1" applyFont="1" applyFill="1" applyBorder="1"/>
    <xf numFmtId="43" fontId="18" fillId="4" borderId="0" xfId="1" applyFont="1" applyFill="1"/>
    <xf numFmtId="43" fontId="3" fillId="0" borderId="0" xfId="1" applyFont="1" applyFill="1"/>
    <xf numFmtId="43" fontId="18" fillId="0" borderId="0" xfId="1" applyFont="1" applyFill="1" applyAlignment="1">
      <alignment horizontal="right"/>
    </xf>
    <xf numFmtId="43" fontId="18" fillId="0" borderId="0" xfId="1" applyFont="1" applyFill="1"/>
    <xf numFmtId="43" fontId="0" fillId="0" borderId="0" xfId="1" applyFont="1" applyFill="1" applyBorder="1"/>
    <xf numFmtId="43" fontId="18" fillId="0" borderId="0" xfId="1" applyFont="1" applyFill="1" applyBorder="1" applyAlignment="1">
      <alignment horizontal="right"/>
    </xf>
    <xf numFmtId="43" fontId="18" fillId="0" borderId="0" xfId="1" applyFont="1" applyFill="1" applyBorder="1"/>
    <xf numFmtId="43" fontId="13" fillId="0" borderId="0" xfId="1" applyFont="1" applyFill="1" applyBorder="1" applyAlignment="1">
      <alignment horizontal="right"/>
    </xf>
    <xf numFmtId="43" fontId="3" fillId="0" borderId="0" xfId="1" applyFont="1" applyFill="1" applyBorder="1"/>
    <xf numFmtId="43" fontId="17" fillId="0" borderId="0" xfId="1" applyFont="1" applyFill="1"/>
    <xf numFmtId="43" fontId="19" fillId="0" borderId="0" xfId="1" applyFont="1" applyFill="1" applyAlignment="1">
      <alignment horizontal="right"/>
    </xf>
    <xf numFmtId="43" fontId="19" fillId="4" borderId="0" xfId="1" applyFont="1" applyFill="1" applyAlignment="1">
      <alignment horizontal="right"/>
    </xf>
    <xf numFmtId="43" fontId="19" fillId="4" borderId="0" xfId="1" applyFont="1" applyFill="1" applyBorder="1" applyAlignment="1">
      <alignment horizontal="right"/>
    </xf>
    <xf numFmtId="43" fontId="20" fillId="0" borderId="0" xfId="1" applyFont="1" applyFill="1" applyAlignment="1">
      <alignment horizontal="right"/>
    </xf>
    <xf numFmtId="43" fontId="19" fillId="0" borderId="0" xfId="1" applyFont="1" applyFill="1" applyBorder="1" applyAlignment="1">
      <alignment horizontal="right"/>
    </xf>
    <xf numFmtId="43" fontId="20" fillId="0" borderId="0" xfId="1" applyFont="1" applyFill="1" applyBorder="1" applyAlignment="1">
      <alignment horizontal="right"/>
    </xf>
    <xf numFmtId="43" fontId="20" fillId="0" borderId="0" xfId="1" applyFont="1" applyFill="1" applyBorder="1"/>
    <xf numFmtId="43" fontId="19" fillId="0" borderId="0" xfId="1" applyFont="1" applyFill="1" applyBorder="1"/>
    <xf numFmtId="43" fontId="19" fillId="0" borderId="0" xfId="1" applyFont="1" applyFill="1"/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0" fontId="13" fillId="0" borderId="0" xfId="0" applyNumberFormat="1" applyFont="1" applyFill="1" applyBorder="1" applyAlignment="1">
      <alignment horizontal="left" vertical="top" wrapText="1"/>
    </xf>
    <xf numFmtId="43" fontId="9" fillId="2" borderId="6" xfId="1" applyFont="1" applyFill="1" applyBorder="1" applyAlignment="1">
      <alignment horizontal="center" vertical="center" wrapText="1" shrinkToFit="1"/>
    </xf>
    <xf numFmtId="43" fontId="9" fillId="2" borderId="12" xfId="1" applyFont="1" applyFill="1" applyBorder="1" applyAlignment="1">
      <alignment horizontal="center" vertical="center" wrapText="1" shrinkToFit="1"/>
    </xf>
    <xf numFmtId="43" fontId="9" fillId="2" borderId="7" xfId="1" applyFont="1" applyFill="1" applyBorder="1" applyAlignment="1">
      <alignment horizontal="center" vertical="center" wrapText="1" shrinkToFit="1"/>
    </xf>
    <xf numFmtId="164" fontId="11" fillId="2" borderId="7" xfId="0" applyNumberFormat="1" applyFont="1" applyFill="1" applyBorder="1" applyAlignment="1">
      <alignment horizontal="center" vertical="center" wrapText="1" shrinkToFit="1"/>
    </xf>
    <xf numFmtId="164" fontId="11" fillId="2" borderId="12" xfId="0" applyNumberFormat="1" applyFont="1" applyFill="1" applyBorder="1" applyAlignment="1">
      <alignment horizontal="center" vertical="center" wrapText="1" shrinkToFit="1"/>
    </xf>
    <xf numFmtId="1" fontId="9" fillId="2" borderId="4" xfId="0" applyNumberFormat="1" applyFont="1" applyFill="1" applyBorder="1" applyAlignment="1">
      <alignment horizontal="center" vertical="center" wrapText="1" shrinkToFit="1"/>
    </xf>
    <xf numFmtId="1" fontId="9" fillId="2" borderId="10" xfId="0" applyNumberFormat="1" applyFont="1" applyFill="1" applyBorder="1" applyAlignment="1">
      <alignment horizontal="center" vertical="center" wrapText="1" shrinkToFit="1"/>
    </xf>
    <xf numFmtId="164" fontId="9" fillId="2" borderId="1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2" borderId="3" xfId="0" applyFont="1" applyFill="1" applyBorder="1"/>
    <xf numFmtId="164" fontId="10" fillId="2" borderId="2" xfId="0" applyNumberFormat="1" applyFont="1" applyFill="1" applyBorder="1" applyAlignment="1">
      <alignment horizontal="center"/>
    </xf>
    <xf numFmtId="164" fontId="10" fillId="2" borderId="4" xfId="0" applyNumberFormat="1" applyFont="1" applyFill="1" applyBorder="1" applyAlignment="1">
      <alignment horizontal="center" vertical="center" wrapText="1" shrinkToFit="1"/>
    </xf>
    <xf numFmtId="164" fontId="10" fillId="2" borderId="10" xfId="0" applyNumberFormat="1" applyFont="1" applyFill="1" applyBorder="1" applyAlignment="1">
      <alignment horizontal="center" vertical="center" wrapText="1" shrinkToFit="1"/>
    </xf>
    <xf numFmtId="164" fontId="10" fillId="2" borderId="15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8" xfId="0" applyNumberFormat="1" applyFont="1" applyFill="1" applyBorder="1" applyAlignment="1">
      <alignment horizontal="center" vertical="center" wrapText="1" shrinkToFit="1"/>
    </xf>
    <xf numFmtId="164" fontId="9" fillId="2" borderId="13" xfId="0" applyNumberFormat="1" applyFont="1" applyFill="1" applyBorder="1" applyAlignment="1">
      <alignment horizontal="center" vertical="center" wrapText="1" shrinkToFit="1"/>
    </xf>
  </cellXfs>
  <cellStyles count="4">
    <cellStyle name="Millares" xfId="1" builtinId="3"/>
    <cellStyle name="Moneda" xfId="2" builtin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0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2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6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8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20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22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24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20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20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20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20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475"/>
  <sheetViews>
    <sheetView tabSelected="1" workbookViewId="0">
      <selection activeCell="A9" sqref="A9"/>
    </sheetView>
  </sheetViews>
  <sheetFormatPr baseColWidth="10" defaultRowHeight="12"/>
  <cols>
    <col min="1" max="1" width="4.28515625" style="65" customWidth="1"/>
    <col min="2" max="2" width="37.42578125" style="54" customWidth="1"/>
    <col min="3" max="3" width="23.5703125" style="54" customWidth="1"/>
    <col min="4" max="4" width="27.140625" style="54" hidden="1" customWidth="1"/>
    <col min="5" max="5" width="23.5703125" style="54" hidden="1" customWidth="1"/>
    <col min="6" max="6" width="27.140625" style="54" hidden="1" customWidth="1"/>
    <col min="7" max="7" width="12.42578125" style="54" customWidth="1"/>
    <col min="8" max="8" width="12" style="54" customWidth="1"/>
    <col min="9" max="9" width="12.7109375" style="54" customWidth="1"/>
    <col min="10" max="10" width="11.140625" style="55" customWidth="1"/>
    <col min="11" max="11" width="12.7109375" style="55" customWidth="1"/>
    <col min="12" max="12" width="10.28515625" style="54" bestFit="1" customWidth="1"/>
    <col min="13" max="16" width="12.28515625" style="54" customWidth="1"/>
    <col min="17" max="17" width="13.85546875" style="54" bestFit="1" customWidth="1"/>
    <col min="18" max="18" width="12.28515625" style="54" bestFit="1" customWidth="1"/>
    <col min="19" max="19" width="11.28515625" style="54" bestFit="1" customWidth="1"/>
    <col min="20" max="20" width="10.28515625" style="54" bestFit="1" customWidth="1"/>
    <col min="21" max="21" width="13.5703125" style="54" customWidth="1"/>
    <col min="22" max="22" width="10.42578125" style="54" customWidth="1"/>
    <col min="23" max="23" width="11.42578125" style="54" bestFit="1" customWidth="1"/>
    <col min="24" max="24" width="11" style="54" customWidth="1"/>
    <col min="25" max="25" width="12.28515625" style="54" bestFit="1" customWidth="1"/>
    <col min="26" max="26" width="13.85546875" style="54" bestFit="1" customWidth="1"/>
    <col min="27" max="27" width="6.7109375" style="54" bestFit="1" customWidth="1"/>
    <col min="28" max="28" width="1.28515625" style="54" customWidth="1"/>
    <col min="29" max="29" width="5.5703125" style="54" bestFit="1" customWidth="1"/>
    <col min="30" max="31" width="17.5703125" style="55" customWidth="1"/>
    <col min="32" max="32" width="12.140625" style="54" customWidth="1"/>
    <col min="33" max="33" width="11.42578125" style="54"/>
    <col min="34" max="34" width="12.85546875" style="54" bestFit="1" customWidth="1"/>
    <col min="35" max="35" width="11.5703125" style="54" bestFit="1" customWidth="1"/>
    <col min="36" max="16384" width="11.42578125" style="54"/>
  </cols>
  <sheetData>
    <row r="1" spans="1:219" s="1" customFormat="1" ht="23.25">
      <c r="C1" s="2"/>
      <c r="D1" s="2"/>
      <c r="E1" s="2"/>
      <c r="F1" s="2"/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07"/>
      <c r="AE1" s="107"/>
    </row>
    <row r="2" spans="1:219" s="1" customFormat="1" ht="13.5">
      <c r="C2" s="3"/>
      <c r="D2" s="3"/>
      <c r="E2" s="3"/>
      <c r="F2" s="3"/>
      <c r="G2" s="4"/>
      <c r="H2" s="4"/>
      <c r="I2" s="4"/>
      <c r="J2" s="5" t="s">
        <v>99</v>
      </c>
      <c r="K2" s="6" t="s">
        <v>100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108"/>
      <c r="AE2" s="108"/>
    </row>
    <row r="3" spans="1:219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 t="s">
        <v>1</v>
      </c>
      <c r="Z3" s="3"/>
      <c r="AA3" s="3"/>
      <c r="AB3" s="3"/>
      <c r="AC3" s="3"/>
      <c r="AD3" s="108"/>
      <c r="AE3" s="108"/>
    </row>
    <row r="4" spans="1:219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08"/>
      <c r="AE4" s="108"/>
    </row>
    <row r="5" spans="1:219" s="1" customFormat="1" ht="15.75" customHeight="1" thickBot="1">
      <c r="A5" s="153" t="s">
        <v>2</v>
      </c>
      <c r="B5" s="154"/>
      <c r="C5" s="80"/>
      <c r="D5" s="80"/>
      <c r="E5" s="80"/>
      <c r="F5" s="80"/>
      <c r="G5" s="155" t="s">
        <v>3</v>
      </c>
      <c r="H5" s="156"/>
      <c r="I5" s="156"/>
      <c r="J5" s="156"/>
      <c r="K5" s="156"/>
      <c r="L5" s="156"/>
      <c r="M5" s="156"/>
      <c r="N5" s="156"/>
      <c r="O5" s="156"/>
      <c r="P5" s="156"/>
      <c r="Q5" s="157"/>
      <c r="R5" s="155" t="s">
        <v>4</v>
      </c>
      <c r="S5" s="158"/>
      <c r="T5" s="158"/>
      <c r="U5" s="158"/>
      <c r="V5" s="158"/>
      <c r="W5" s="158"/>
      <c r="X5" s="158"/>
      <c r="Y5" s="158"/>
      <c r="Z5" s="159" t="s">
        <v>5</v>
      </c>
      <c r="AA5" s="151" t="s">
        <v>6</v>
      </c>
      <c r="AB5" s="7"/>
      <c r="AC5" s="151" t="s">
        <v>7</v>
      </c>
      <c r="AD5" s="109"/>
      <c r="AE5" s="109"/>
      <c r="AF5" s="8"/>
    </row>
    <row r="6" spans="1:219" s="14" customFormat="1" ht="27" customHeight="1">
      <c r="A6" s="9" t="s">
        <v>6</v>
      </c>
      <c r="B6" s="162" t="s">
        <v>8</v>
      </c>
      <c r="C6" s="84" t="s">
        <v>9</v>
      </c>
      <c r="D6" s="84" t="s">
        <v>59</v>
      </c>
      <c r="E6" s="84" t="s">
        <v>9</v>
      </c>
      <c r="F6" s="84" t="s">
        <v>59</v>
      </c>
      <c r="G6" s="162" t="s">
        <v>53</v>
      </c>
      <c r="H6" s="143" t="s">
        <v>10</v>
      </c>
      <c r="I6" s="143" t="s">
        <v>11</v>
      </c>
      <c r="J6" s="146" t="s">
        <v>12</v>
      </c>
      <c r="K6" s="148" t="s">
        <v>13</v>
      </c>
      <c r="L6" s="149" t="s">
        <v>14</v>
      </c>
      <c r="M6" s="143" t="s">
        <v>15</v>
      </c>
      <c r="N6" s="143" t="s">
        <v>16</v>
      </c>
      <c r="O6" s="143" t="s">
        <v>17</v>
      </c>
      <c r="P6" s="82" t="s">
        <v>60</v>
      </c>
      <c r="Q6" s="82" t="s">
        <v>18</v>
      </c>
      <c r="R6" s="143" t="s">
        <v>19</v>
      </c>
      <c r="S6" s="82" t="s">
        <v>20</v>
      </c>
      <c r="T6" s="82" t="s">
        <v>21</v>
      </c>
      <c r="U6" s="82"/>
      <c r="V6" s="82"/>
      <c r="W6" s="82" t="s">
        <v>22</v>
      </c>
      <c r="X6" s="163" t="s">
        <v>23</v>
      </c>
      <c r="Y6" s="10" t="s">
        <v>18</v>
      </c>
      <c r="Z6" s="160"/>
      <c r="AA6" s="152"/>
      <c r="AB6" s="11"/>
      <c r="AC6" s="152"/>
      <c r="AD6" s="109"/>
      <c r="AE6" s="109"/>
      <c r="AF6" s="12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</row>
    <row r="7" spans="1:219" s="14" customFormat="1" ht="13.5" customHeight="1" thickBot="1">
      <c r="A7" s="15" t="s">
        <v>24</v>
      </c>
      <c r="B7" s="144"/>
      <c r="C7" s="83"/>
      <c r="D7" s="83"/>
      <c r="E7" s="83"/>
      <c r="F7" s="83"/>
      <c r="G7" s="144"/>
      <c r="H7" s="144"/>
      <c r="I7" s="144"/>
      <c r="J7" s="147"/>
      <c r="K7" s="147"/>
      <c r="L7" s="150"/>
      <c r="M7" s="144"/>
      <c r="N7" s="144"/>
      <c r="O7" s="144"/>
      <c r="P7" s="83"/>
      <c r="Q7" s="83" t="s">
        <v>25</v>
      </c>
      <c r="R7" s="144"/>
      <c r="S7" s="83" t="s">
        <v>26</v>
      </c>
      <c r="T7" s="83" t="s">
        <v>27</v>
      </c>
      <c r="U7" s="83"/>
      <c r="V7" s="83"/>
      <c r="W7" s="83" t="s">
        <v>26</v>
      </c>
      <c r="X7" s="164"/>
      <c r="Y7" s="16" t="s">
        <v>28</v>
      </c>
      <c r="Z7" s="161"/>
      <c r="AA7" s="17" t="s">
        <v>29</v>
      </c>
      <c r="AB7" s="11"/>
      <c r="AC7" s="18" t="s">
        <v>30</v>
      </c>
      <c r="AD7" s="109"/>
      <c r="AE7" s="109" t="s">
        <v>101</v>
      </c>
      <c r="AF7" s="12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</row>
    <row r="8" spans="1:219" s="14" customFormat="1" ht="18.75" customHeight="1">
      <c r="A8" s="19"/>
      <c r="B8" s="20"/>
      <c r="C8" s="20"/>
      <c r="D8" s="20"/>
      <c r="E8" s="20"/>
      <c r="F8" s="20"/>
      <c r="G8" s="20"/>
      <c r="H8" s="20"/>
      <c r="I8" s="20"/>
      <c r="J8" s="21"/>
      <c r="K8" s="21"/>
      <c r="L8" s="22"/>
      <c r="M8" s="20" t="s">
        <v>1</v>
      </c>
      <c r="N8" s="20" t="s">
        <v>1</v>
      </c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3"/>
      <c r="AA8" s="19"/>
      <c r="AB8" s="19"/>
      <c r="AC8" s="20"/>
      <c r="AD8" s="21"/>
      <c r="AE8" s="21"/>
      <c r="AF8" s="12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</row>
    <row r="9" spans="1:219" s="32" customFormat="1" ht="21" customHeight="1">
      <c r="A9" s="24">
        <v>10</v>
      </c>
      <c r="B9" s="25" t="s">
        <v>31</v>
      </c>
      <c r="C9" s="25" t="s">
        <v>32</v>
      </c>
      <c r="D9" s="25" t="s">
        <v>54</v>
      </c>
      <c r="E9" s="25" t="s">
        <v>32</v>
      </c>
      <c r="F9" s="25" t="s">
        <v>56</v>
      </c>
      <c r="G9" s="26">
        <v>6731.85</v>
      </c>
      <c r="H9" s="26">
        <v>0</v>
      </c>
      <c r="I9" s="26">
        <v>0</v>
      </c>
      <c r="J9" s="27">
        <v>351.5</v>
      </c>
      <c r="K9" s="27">
        <v>564</v>
      </c>
      <c r="L9" s="26">
        <v>146.08000000000001</v>
      </c>
      <c r="M9" s="26">
        <v>0</v>
      </c>
      <c r="N9" s="26">
        <v>0</v>
      </c>
      <c r="O9" s="26">
        <v>0</v>
      </c>
      <c r="P9" s="26"/>
      <c r="Q9" s="28">
        <f>SUM(G9:O9)</f>
        <v>7793.43</v>
      </c>
      <c r="R9" s="26">
        <v>765.85</v>
      </c>
      <c r="S9" s="26">
        <f>+G9*0.115</f>
        <v>774.16275000000007</v>
      </c>
      <c r="T9" s="26">
        <v>0</v>
      </c>
      <c r="U9" s="26">
        <v>0</v>
      </c>
      <c r="V9" s="26">
        <v>0</v>
      </c>
      <c r="W9" s="26">
        <v>2244</v>
      </c>
      <c r="X9" s="26">
        <v>0</v>
      </c>
      <c r="Y9" s="28">
        <f>SUM(R9:X9)</f>
        <v>3784.0127499999999</v>
      </c>
      <c r="Z9" s="29">
        <f>+Q9-Y9</f>
        <v>4009.4172500000004</v>
      </c>
      <c r="AA9" s="24" t="s">
        <v>104</v>
      </c>
      <c r="AB9" s="24"/>
      <c r="AC9" s="24">
        <v>13</v>
      </c>
      <c r="AD9" s="110">
        <v>4009.42</v>
      </c>
      <c r="AE9" s="110">
        <f t="shared" ref="AE9:AE34" si="0">AD9-Z9</f>
        <v>2.749999999650754E-3</v>
      </c>
      <c r="AF9" s="25" t="s">
        <v>31</v>
      </c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</row>
    <row r="10" spans="1:219" ht="21" customHeight="1">
      <c r="A10" s="99">
        <v>23</v>
      </c>
      <c r="B10" s="100" t="s">
        <v>33</v>
      </c>
      <c r="C10" s="100" t="s">
        <v>34</v>
      </c>
      <c r="D10" s="100" t="s">
        <v>55</v>
      </c>
      <c r="E10" s="100" t="s">
        <v>34</v>
      </c>
      <c r="F10" s="100" t="s">
        <v>55</v>
      </c>
      <c r="G10" s="101">
        <v>8606.4</v>
      </c>
      <c r="H10" s="101">
        <v>0</v>
      </c>
      <c r="I10" s="101">
        <v>0</v>
      </c>
      <c r="J10" s="102">
        <v>389.5</v>
      </c>
      <c r="K10" s="102">
        <v>623.5</v>
      </c>
      <c r="L10" s="101">
        <v>176.72</v>
      </c>
      <c r="M10" s="101">
        <v>0</v>
      </c>
      <c r="N10" s="101">
        <v>0</v>
      </c>
      <c r="O10" s="101">
        <v>0</v>
      </c>
      <c r="P10" s="101"/>
      <c r="Q10" s="103">
        <f>SUM(G10:O10)</f>
        <v>9796.119999999999</v>
      </c>
      <c r="R10" s="101">
        <v>1407.98</v>
      </c>
      <c r="S10" s="101">
        <f t="shared" ref="S10:S33" si="1">+G10*0.115</f>
        <v>989.73599999999999</v>
      </c>
      <c r="T10" s="101">
        <v>0</v>
      </c>
      <c r="U10" s="101">
        <v>0</v>
      </c>
      <c r="V10" s="101">
        <v>0</v>
      </c>
      <c r="W10" s="101">
        <v>2000</v>
      </c>
      <c r="X10" s="101">
        <v>0</v>
      </c>
      <c r="Y10" s="103">
        <f t="shared" ref="Y10:Y19" si="2">SUM(R10:X10)</f>
        <v>4397.7160000000003</v>
      </c>
      <c r="Z10" s="105">
        <f t="shared" ref="Z10:Z18" si="3">+Q10-Y10</f>
        <v>5398.4039999999986</v>
      </c>
      <c r="AA10" s="99">
        <v>2</v>
      </c>
      <c r="AB10" s="99"/>
      <c r="AC10" s="99">
        <v>16</v>
      </c>
      <c r="AD10" s="111">
        <v>5398.4</v>
      </c>
      <c r="AE10" s="111">
        <f t="shared" si="0"/>
        <v>-3.9999999989959178E-3</v>
      </c>
      <c r="AF10" s="100" t="s">
        <v>33</v>
      </c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</row>
    <row r="11" spans="1:219" s="32" customFormat="1" ht="21" customHeight="1">
      <c r="A11" s="24">
        <v>29</v>
      </c>
      <c r="B11" s="25" t="s">
        <v>35</v>
      </c>
      <c r="C11" s="25" t="s">
        <v>34</v>
      </c>
      <c r="D11" s="25" t="s">
        <v>55</v>
      </c>
      <c r="E11" s="25" t="s">
        <v>58</v>
      </c>
      <c r="F11" s="25" t="s">
        <v>55</v>
      </c>
      <c r="G11" s="26">
        <v>6983.4</v>
      </c>
      <c r="H11" s="26">
        <v>0</v>
      </c>
      <c r="I11" s="26">
        <v>0</v>
      </c>
      <c r="J11" s="27">
        <v>361</v>
      </c>
      <c r="K11" s="27">
        <v>581.5</v>
      </c>
      <c r="L11" s="26">
        <v>146.08000000000001</v>
      </c>
      <c r="M11" s="26">
        <v>0</v>
      </c>
      <c r="N11" s="26">
        <v>0</v>
      </c>
      <c r="O11" s="26">
        <v>0</v>
      </c>
      <c r="P11" s="26"/>
      <c r="Q11" s="28">
        <f>SUM(G11:O11)</f>
        <v>8071.98</v>
      </c>
      <c r="R11" s="26">
        <v>1023.84</v>
      </c>
      <c r="S11" s="26">
        <f t="shared" si="1"/>
        <v>803.09100000000001</v>
      </c>
      <c r="T11" s="26">
        <v>0</v>
      </c>
      <c r="U11" s="26">
        <v>0</v>
      </c>
      <c r="V11" s="26">
        <v>0</v>
      </c>
      <c r="W11" s="26">
        <v>3821.18</v>
      </c>
      <c r="X11" s="26">
        <v>0</v>
      </c>
      <c r="Y11" s="28">
        <f>SUM(R11:X11)</f>
        <v>5648.1109999999999</v>
      </c>
      <c r="Z11" s="29">
        <f t="shared" si="3"/>
        <v>2423.8689999999997</v>
      </c>
      <c r="AA11" s="24">
        <v>3</v>
      </c>
      <c r="AB11" s="24"/>
      <c r="AC11" s="24">
        <v>14</v>
      </c>
      <c r="AD11" s="110">
        <v>2423.87</v>
      </c>
      <c r="AE11" s="110">
        <f t="shared" si="0"/>
        <v>1.0000000002037268E-3</v>
      </c>
      <c r="AF11" s="25" t="s">
        <v>35</v>
      </c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</row>
    <row r="12" spans="1:219" ht="21" customHeight="1">
      <c r="A12" s="99">
        <v>32</v>
      </c>
      <c r="B12" s="100" t="s">
        <v>36</v>
      </c>
      <c r="C12" s="100" t="s">
        <v>34</v>
      </c>
      <c r="D12" s="100" t="s">
        <v>55</v>
      </c>
      <c r="E12" s="100" t="s">
        <v>34</v>
      </c>
      <c r="F12" s="100" t="s">
        <v>55</v>
      </c>
      <c r="G12" s="101">
        <v>6731.85</v>
      </c>
      <c r="H12" s="101">
        <v>0</v>
      </c>
      <c r="I12" s="101">
        <v>0</v>
      </c>
      <c r="J12" s="102">
        <v>351.5</v>
      </c>
      <c r="K12" s="102">
        <v>564</v>
      </c>
      <c r="L12" s="101">
        <v>132.54</v>
      </c>
      <c r="M12" s="101">
        <v>0</v>
      </c>
      <c r="N12" s="101">
        <v>0</v>
      </c>
      <c r="O12" s="101">
        <v>0</v>
      </c>
      <c r="P12" s="101"/>
      <c r="Q12" s="103">
        <f t="shared" ref="Q12:Q19" si="4">SUM(G12:O12)</f>
        <v>7779.89</v>
      </c>
      <c r="R12" s="101">
        <v>986.75</v>
      </c>
      <c r="S12" s="101">
        <f t="shared" si="1"/>
        <v>774.16275000000007</v>
      </c>
      <c r="T12" s="101">
        <v>0</v>
      </c>
      <c r="U12" s="101">
        <v>0</v>
      </c>
      <c r="V12" s="101">
        <v>0</v>
      </c>
      <c r="W12" s="101">
        <v>0</v>
      </c>
      <c r="X12" s="101">
        <v>0</v>
      </c>
      <c r="Y12" s="103">
        <f>SUM(R12:X12)</f>
        <v>1760.91275</v>
      </c>
      <c r="Z12" s="105">
        <f t="shared" si="3"/>
        <v>6018.9772499999999</v>
      </c>
      <c r="AA12" s="99">
        <v>4</v>
      </c>
      <c r="AB12" s="99"/>
      <c r="AC12" s="99">
        <v>13</v>
      </c>
      <c r="AD12" s="111">
        <v>6018.98</v>
      </c>
      <c r="AE12" s="111">
        <f t="shared" si="0"/>
        <v>2.749999999650754E-3</v>
      </c>
      <c r="AF12" s="100" t="s">
        <v>36</v>
      </c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</row>
    <row r="13" spans="1:219" s="32" customFormat="1" ht="21" customHeight="1">
      <c r="A13" s="24">
        <v>35</v>
      </c>
      <c r="B13" s="25" t="s">
        <v>37</v>
      </c>
      <c r="C13" s="25" t="s">
        <v>38</v>
      </c>
      <c r="D13" s="25" t="s">
        <v>55</v>
      </c>
      <c r="E13" s="25" t="s">
        <v>38</v>
      </c>
      <c r="F13" s="25" t="s">
        <v>55</v>
      </c>
      <c r="G13" s="26">
        <v>6452.4</v>
      </c>
      <c r="H13" s="26">
        <v>0</v>
      </c>
      <c r="I13" s="26">
        <v>0</v>
      </c>
      <c r="J13" s="27">
        <v>333</v>
      </c>
      <c r="K13" s="27">
        <v>523</v>
      </c>
      <c r="L13" s="26">
        <v>176.72</v>
      </c>
      <c r="M13" s="26">
        <v>0</v>
      </c>
      <c r="N13" s="26">
        <v>0</v>
      </c>
      <c r="O13" s="26">
        <v>0</v>
      </c>
      <c r="P13" s="26"/>
      <c r="Q13" s="28">
        <f>SUM(G13:O13)</f>
        <v>7485.12</v>
      </c>
      <c r="R13" s="26">
        <v>540.05999999999995</v>
      </c>
      <c r="S13" s="26">
        <v>543.24</v>
      </c>
      <c r="T13" s="26">
        <v>0</v>
      </c>
      <c r="U13" s="26">
        <v>0</v>
      </c>
      <c r="V13" s="26">
        <v>0</v>
      </c>
      <c r="W13" s="26">
        <v>3226.58</v>
      </c>
      <c r="X13" s="26">
        <v>0</v>
      </c>
      <c r="Y13" s="28">
        <f>SUM(R13:X13)</f>
        <v>4309.88</v>
      </c>
      <c r="Z13" s="29">
        <f t="shared" si="3"/>
        <v>3175.24</v>
      </c>
      <c r="AA13" s="24">
        <v>5</v>
      </c>
      <c r="AB13" s="24"/>
      <c r="AC13" s="24">
        <v>10</v>
      </c>
      <c r="AD13" s="110">
        <v>3175.24</v>
      </c>
      <c r="AE13" s="110">
        <f t="shared" si="0"/>
        <v>0</v>
      </c>
      <c r="AF13" s="25" t="s">
        <v>37</v>
      </c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</row>
    <row r="14" spans="1:219" ht="21" customHeight="1">
      <c r="A14" s="99">
        <v>36</v>
      </c>
      <c r="B14" s="106" t="s">
        <v>39</v>
      </c>
      <c r="C14" s="106" t="s">
        <v>40</v>
      </c>
      <c r="D14" s="106" t="s">
        <v>55</v>
      </c>
      <c r="E14" s="106" t="s">
        <v>40</v>
      </c>
      <c r="F14" s="106" t="s">
        <v>55</v>
      </c>
      <c r="G14" s="101">
        <v>6983.4</v>
      </c>
      <c r="H14" s="101">
        <v>0</v>
      </c>
      <c r="I14" s="101">
        <v>0</v>
      </c>
      <c r="J14" s="102">
        <v>361</v>
      </c>
      <c r="K14" s="102">
        <v>581.5</v>
      </c>
      <c r="L14" s="101">
        <v>109.56</v>
      </c>
      <c r="M14" s="101">
        <v>0</v>
      </c>
      <c r="N14" s="101">
        <v>0</v>
      </c>
      <c r="O14" s="101">
        <v>0</v>
      </c>
      <c r="P14" s="101"/>
      <c r="Q14" s="103">
        <f t="shared" si="4"/>
        <v>8035.46</v>
      </c>
      <c r="R14" s="101">
        <v>1046.25</v>
      </c>
      <c r="S14" s="101">
        <f t="shared" si="1"/>
        <v>803.09100000000001</v>
      </c>
      <c r="T14" s="101">
        <v>0</v>
      </c>
      <c r="U14" s="101">
        <v>0</v>
      </c>
      <c r="V14" s="101">
        <v>0</v>
      </c>
      <c r="W14" s="101">
        <v>2328</v>
      </c>
      <c r="X14" s="101">
        <v>0</v>
      </c>
      <c r="Y14" s="103">
        <f t="shared" si="2"/>
        <v>4177.3410000000003</v>
      </c>
      <c r="Z14" s="105">
        <f t="shared" si="3"/>
        <v>3858.1189999999997</v>
      </c>
      <c r="AA14" s="99">
        <v>6</v>
      </c>
      <c r="AB14" s="99"/>
      <c r="AC14" s="99">
        <v>14</v>
      </c>
      <c r="AD14" s="111">
        <v>3858.12</v>
      </c>
      <c r="AE14" s="111">
        <f t="shared" si="0"/>
        <v>1.0000000002037268E-3</v>
      </c>
      <c r="AF14" s="106" t="s">
        <v>39</v>
      </c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</row>
    <row r="15" spans="1:219" s="32" customFormat="1" ht="21" customHeight="1">
      <c r="A15" s="24">
        <v>55</v>
      </c>
      <c r="B15" s="25" t="s">
        <v>41</v>
      </c>
      <c r="C15" s="25" t="s">
        <v>42</v>
      </c>
      <c r="D15" s="25" t="s">
        <v>56</v>
      </c>
      <c r="E15" s="25" t="s">
        <v>42</v>
      </c>
      <c r="F15" s="25" t="s">
        <v>56</v>
      </c>
      <c r="G15" s="26">
        <v>4739.3999999999996</v>
      </c>
      <c r="H15" s="26">
        <v>0</v>
      </c>
      <c r="I15" s="26">
        <v>0</v>
      </c>
      <c r="J15" s="27">
        <v>227.5</v>
      </c>
      <c r="K15" s="27">
        <v>368.5</v>
      </c>
      <c r="L15" s="26">
        <v>73.040000000000006</v>
      </c>
      <c r="M15" s="26">
        <v>0</v>
      </c>
      <c r="N15" s="26">
        <v>0</v>
      </c>
      <c r="O15" s="26">
        <v>0</v>
      </c>
      <c r="P15" s="26"/>
      <c r="Q15" s="28">
        <f t="shared" si="4"/>
        <v>5408.44</v>
      </c>
      <c r="R15" s="26">
        <v>404.78</v>
      </c>
      <c r="S15" s="26">
        <v>312.22000000000003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8">
        <f t="shared" si="2"/>
        <v>717</v>
      </c>
      <c r="Z15" s="29">
        <f t="shared" si="3"/>
        <v>4691.4399999999996</v>
      </c>
      <c r="AA15" s="24">
        <v>9</v>
      </c>
      <c r="AB15" s="24"/>
      <c r="AC15" s="24">
        <v>2</v>
      </c>
      <c r="AD15" s="110">
        <v>4691.4399999999996</v>
      </c>
      <c r="AE15" s="110">
        <f t="shared" si="0"/>
        <v>0</v>
      </c>
      <c r="AF15" s="25" t="s">
        <v>41</v>
      </c>
      <c r="AG15" s="31"/>
      <c r="AH15" s="31" t="s">
        <v>1</v>
      </c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</row>
    <row r="16" spans="1:219" ht="21" customHeight="1">
      <c r="A16" s="99">
        <v>60</v>
      </c>
      <c r="B16" s="100" t="s">
        <v>43</v>
      </c>
      <c r="C16" s="100" t="s">
        <v>51</v>
      </c>
      <c r="D16" s="100" t="s">
        <v>55</v>
      </c>
      <c r="E16" s="100" t="s">
        <v>61</v>
      </c>
      <c r="F16" s="100" t="s">
        <v>55</v>
      </c>
      <c r="G16" s="101">
        <v>6452.4</v>
      </c>
      <c r="H16" s="101">
        <v>0</v>
      </c>
      <c r="I16" s="101">
        <v>0</v>
      </c>
      <c r="J16" s="102">
        <v>333</v>
      </c>
      <c r="K16" s="102">
        <v>523</v>
      </c>
      <c r="L16" s="101">
        <v>73.040000000000006</v>
      </c>
      <c r="M16" s="101">
        <v>0</v>
      </c>
      <c r="N16" s="101">
        <v>0</v>
      </c>
      <c r="O16" s="101">
        <v>0</v>
      </c>
      <c r="P16" s="101"/>
      <c r="Q16" s="103">
        <f t="shared" si="4"/>
        <v>7381.44</v>
      </c>
      <c r="R16" s="101">
        <v>738.5</v>
      </c>
      <c r="S16" s="101">
        <v>690.59</v>
      </c>
      <c r="T16" s="101">
        <v>0</v>
      </c>
      <c r="U16" s="101">
        <v>0</v>
      </c>
      <c r="V16" s="101">
        <v>0</v>
      </c>
      <c r="W16" s="101">
        <v>3276.79</v>
      </c>
      <c r="X16" s="101">
        <v>0</v>
      </c>
      <c r="Y16" s="103">
        <f t="shared" si="2"/>
        <v>4705.88</v>
      </c>
      <c r="Z16" s="105">
        <f t="shared" si="3"/>
        <v>2675.5599999999995</v>
      </c>
      <c r="AA16" s="99">
        <v>11</v>
      </c>
      <c r="AB16" s="99"/>
      <c r="AC16" s="99">
        <v>10</v>
      </c>
      <c r="AD16" s="111">
        <v>2675.56</v>
      </c>
      <c r="AE16" s="111">
        <f t="shared" si="0"/>
        <v>0</v>
      </c>
      <c r="AF16" s="100" t="s">
        <v>43</v>
      </c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</row>
    <row r="17" spans="1:219" s="32" customFormat="1" ht="21" customHeight="1">
      <c r="A17" s="24">
        <v>63</v>
      </c>
      <c r="B17" s="25" t="s">
        <v>44</v>
      </c>
      <c r="C17" s="25" t="s">
        <v>34</v>
      </c>
      <c r="D17" s="25" t="s">
        <v>56</v>
      </c>
      <c r="E17" s="25" t="s">
        <v>34</v>
      </c>
      <c r="F17" s="25" t="s">
        <v>56</v>
      </c>
      <c r="G17" s="26">
        <v>6816.3</v>
      </c>
      <c r="H17" s="26">
        <v>0</v>
      </c>
      <c r="I17" s="26">
        <v>0</v>
      </c>
      <c r="J17" s="27">
        <v>339.5</v>
      </c>
      <c r="K17" s="27">
        <v>546.5</v>
      </c>
      <c r="L17" s="26">
        <v>73.040000000000006</v>
      </c>
      <c r="M17" s="26">
        <v>0</v>
      </c>
      <c r="N17" s="26">
        <v>0</v>
      </c>
      <c r="O17" s="26">
        <v>0</v>
      </c>
      <c r="P17" s="26"/>
      <c r="Q17" s="28">
        <f t="shared" si="4"/>
        <v>7775.34</v>
      </c>
      <c r="R17" s="26">
        <v>604.30999999999995</v>
      </c>
      <c r="S17" s="26">
        <v>580.91</v>
      </c>
      <c r="T17" s="26">
        <v>0</v>
      </c>
      <c r="U17" s="26">
        <v>0</v>
      </c>
      <c r="V17" s="26">
        <v>0</v>
      </c>
      <c r="W17" s="26">
        <v>3662.63</v>
      </c>
      <c r="X17" s="26">
        <v>0</v>
      </c>
      <c r="Y17" s="28">
        <f t="shared" si="2"/>
        <v>4847.8500000000004</v>
      </c>
      <c r="Z17" s="29">
        <f t="shared" si="3"/>
        <v>2927.49</v>
      </c>
      <c r="AA17" s="24">
        <v>12</v>
      </c>
      <c r="AB17" s="24"/>
      <c r="AC17" s="24">
        <v>11</v>
      </c>
      <c r="AD17" s="110">
        <v>2927.49</v>
      </c>
      <c r="AE17" s="110">
        <f t="shared" si="0"/>
        <v>0</v>
      </c>
      <c r="AF17" s="25" t="s">
        <v>44</v>
      </c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</row>
    <row r="18" spans="1:219" ht="21" customHeight="1">
      <c r="A18" s="99">
        <v>64</v>
      </c>
      <c r="B18" s="100" t="s">
        <v>45</v>
      </c>
      <c r="C18" s="100" t="s">
        <v>46</v>
      </c>
      <c r="D18" s="100" t="s">
        <v>55</v>
      </c>
      <c r="E18" s="100" t="s">
        <v>46</v>
      </c>
      <c r="F18" s="100" t="s">
        <v>55</v>
      </c>
      <c r="G18" s="101">
        <v>6983.4</v>
      </c>
      <c r="H18" s="101">
        <v>0</v>
      </c>
      <c r="I18" s="101">
        <v>0</v>
      </c>
      <c r="J18" s="102">
        <v>361</v>
      </c>
      <c r="K18" s="102">
        <v>581.5</v>
      </c>
      <c r="L18" s="101">
        <v>109.56</v>
      </c>
      <c r="M18" s="101">
        <v>0</v>
      </c>
      <c r="N18" s="101">
        <v>0</v>
      </c>
      <c r="O18" s="101">
        <v>0</v>
      </c>
      <c r="P18" s="101"/>
      <c r="Q18" s="103">
        <f t="shared" si="4"/>
        <v>8035.46</v>
      </c>
      <c r="R18" s="101">
        <v>1046.25</v>
      </c>
      <c r="S18" s="101">
        <f t="shared" si="1"/>
        <v>803.09100000000001</v>
      </c>
      <c r="T18" s="101">
        <v>0</v>
      </c>
      <c r="U18" s="101">
        <v>0</v>
      </c>
      <c r="V18" s="101">
        <v>0</v>
      </c>
      <c r="W18" s="101">
        <v>762.26</v>
      </c>
      <c r="X18" s="101">
        <v>0</v>
      </c>
      <c r="Y18" s="103">
        <f t="shared" si="2"/>
        <v>2611.6009999999997</v>
      </c>
      <c r="Z18" s="105">
        <f t="shared" si="3"/>
        <v>5423.8590000000004</v>
      </c>
      <c r="AA18" s="99">
        <v>13</v>
      </c>
      <c r="AB18" s="99"/>
      <c r="AC18" s="99">
        <v>14</v>
      </c>
      <c r="AD18" s="111">
        <v>5423.86</v>
      </c>
      <c r="AE18" s="111">
        <f t="shared" si="0"/>
        <v>9.9999999929423211E-4</v>
      </c>
      <c r="AF18" s="100" t="s">
        <v>45</v>
      </c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</row>
    <row r="19" spans="1:219" s="32" customFormat="1" ht="21" customHeight="1">
      <c r="A19" s="24">
        <v>79</v>
      </c>
      <c r="B19" s="25" t="s">
        <v>47</v>
      </c>
      <c r="C19" s="25" t="s">
        <v>46</v>
      </c>
      <c r="D19" s="25" t="s">
        <v>55</v>
      </c>
      <c r="E19" s="25" t="s">
        <v>46</v>
      </c>
      <c r="F19" s="25" t="s">
        <v>55</v>
      </c>
      <c r="G19" s="26">
        <v>6268.5</v>
      </c>
      <c r="H19" s="26">
        <v>0</v>
      </c>
      <c r="I19" s="26">
        <v>0</v>
      </c>
      <c r="J19" s="27">
        <v>330.5</v>
      </c>
      <c r="K19" s="27">
        <v>478.5</v>
      </c>
      <c r="L19" s="26">
        <v>146.08000000000001</v>
      </c>
      <c r="M19" s="26">
        <v>0</v>
      </c>
      <c r="N19" s="26">
        <v>0</v>
      </c>
      <c r="O19" s="26">
        <v>0</v>
      </c>
      <c r="P19" s="26"/>
      <c r="Q19" s="28">
        <f t="shared" si="4"/>
        <v>7223.58</v>
      </c>
      <c r="R19" s="26">
        <v>680.43</v>
      </c>
      <c r="S19" s="26">
        <f t="shared" si="1"/>
        <v>720.87750000000005</v>
      </c>
      <c r="T19" s="26">
        <v>0</v>
      </c>
      <c r="U19" s="26">
        <v>0</v>
      </c>
      <c r="V19" s="26">
        <v>0</v>
      </c>
      <c r="W19" s="26">
        <v>2182</v>
      </c>
      <c r="X19" s="26">
        <v>0</v>
      </c>
      <c r="Y19" s="28">
        <f t="shared" si="2"/>
        <v>3583.3074999999999</v>
      </c>
      <c r="Z19" s="29">
        <f>+Q19-Y19</f>
        <v>3640.2725</v>
      </c>
      <c r="AA19" s="24">
        <v>14</v>
      </c>
      <c r="AB19" s="24"/>
      <c r="AC19" s="24">
        <v>9</v>
      </c>
      <c r="AD19" s="110">
        <v>3640.27</v>
      </c>
      <c r="AE19" s="110">
        <f t="shared" si="0"/>
        <v>-2.5000000000545697E-3</v>
      </c>
      <c r="AF19" s="25" t="s">
        <v>47</v>
      </c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</row>
    <row r="20" spans="1:219" ht="20.25" customHeight="1">
      <c r="A20" s="99">
        <v>104</v>
      </c>
      <c r="B20" s="100" t="s">
        <v>49</v>
      </c>
      <c r="C20" s="100" t="s">
        <v>52</v>
      </c>
      <c r="D20" s="100" t="s">
        <v>57</v>
      </c>
      <c r="E20" s="100" t="s">
        <v>52</v>
      </c>
      <c r="F20" s="100" t="s">
        <v>57</v>
      </c>
      <c r="G20" s="101">
        <v>6983.4</v>
      </c>
      <c r="H20" s="101">
        <v>0</v>
      </c>
      <c r="I20" s="101">
        <v>0</v>
      </c>
      <c r="J20" s="102">
        <v>581.5</v>
      </c>
      <c r="K20" s="102">
        <v>361</v>
      </c>
      <c r="L20" s="101">
        <v>0</v>
      </c>
      <c r="M20" s="101">
        <v>0</v>
      </c>
      <c r="N20" s="101">
        <v>0</v>
      </c>
      <c r="O20" s="101">
        <v>0</v>
      </c>
      <c r="P20" s="101"/>
      <c r="Q20" s="103">
        <f t="shared" ref="Q20:Q21" si="5">SUM(G20:O20)</f>
        <v>7925.9</v>
      </c>
      <c r="R20" s="101">
        <v>1046.25</v>
      </c>
      <c r="S20" s="101">
        <f t="shared" si="1"/>
        <v>803.09100000000001</v>
      </c>
      <c r="T20" s="101">
        <v>0</v>
      </c>
      <c r="U20" s="101">
        <v>0</v>
      </c>
      <c r="V20" s="101">
        <v>0</v>
      </c>
      <c r="W20" s="101">
        <v>1552</v>
      </c>
      <c r="X20" s="101">
        <v>0</v>
      </c>
      <c r="Y20" s="103">
        <f t="shared" ref="Y20:Y21" si="6">SUM(R20:X20)</f>
        <v>3401.3409999999999</v>
      </c>
      <c r="Z20" s="105">
        <f t="shared" ref="Z20:Z21" si="7">+Q20-Y20</f>
        <v>4524.5589999999993</v>
      </c>
      <c r="AA20" s="99">
        <v>22</v>
      </c>
      <c r="AB20" s="99"/>
      <c r="AC20" s="99">
        <v>14</v>
      </c>
      <c r="AD20" s="111">
        <v>4524.5600000000004</v>
      </c>
      <c r="AE20" s="111">
        <f t="shared" si="0"/>
        <v>1.0000000011132215E-3</v>
      </c>
      <c r="AF20" s="100" t="s">
        <v>49</v>
      </c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</row>
    <row r="21" spans="1:219" s="32" customFormat="1" ht="20.25" customHeight="1">
      <c r="A21" s="24">
        <v>110</v>
      </c>
      <c r="B21" s="25" t="s">
        <v>50</v>
      </c>
      <c r="C21" s="25" t="s">
        <v>34</v>
      </c>
      <c r="D21" s="25" t="s">
        <v>55</v>
      </c>
      <c r="E21" s="25" t="s">
        <v>34</v>
      </c>
      <c r="F21" s="25" t="s">
        <v>55</v>
      </c>
      <c r="G21" s="26">
        <v>6273.9</v>
      </c>
      <c r="H21" s="26">
        <v>0</v>
      </c>
      <c r="I21" s="26">
        <v>0</v>
      </c>
      <c r="J21" s="27">
        <v>344.5</v>
      </c>
      <c r="K21" s="27">
        <v>549.5</v>
      </c>
      <c r="L21" s="26">
        <v>0</v>
      </c>
      <c r="M21" s="26">
        <v>0</v>
      </c>
      <c r="N21" s="26">
        <v>0</v>
      </c>
      <c r="O21" s="26">
        <v>0</v>
      </c>
      <c r="P21" s="26"/>
      <c r="Q21" s="28">
        <f t="shared" si="5"/>
        <v>7167.9</v>
      </c>
      <c r="R21" s="26">
        <v>884.34</v>
      </c>
      <c r="S21" s="26">
        <f>+G21*0.115</f>
        <v>721.49850000000004</v>
      </c>
      <c r="T21" s="78">
        <v>0</v>
      </c>
      <c r="U21" s="26">
        <v>0</v>
      </c>
      <c r="V21" s="26">
        <v>0</v>
      </c>
      <c r="W21" s="26">
        <v>0</v>
      </c>
      <c r="X21" s="26">
        <v>0</v>
      </c>
      <c r="Y21" s="28">
        <f t="shared" si="6"/>
        <v>1605.8385000000001</v>
      </c>
      <c r="Z21" s="29">
        <f t="shared" si="7"/>
        <v>5562.0614999999998</v>
      </c>
      <c r="AA21" s="24">
        <v>27</v>
      </c>
      <c r="AB21" s="24"/>
      <c r="AC21" s="24">
        <v>16</v>
      </c>
      <c r="AD21" s="110">
        <v>5562.06</v>
      </c>
      <c r="AE21" s="110">
        <f t="shared" si="0"/>
        <v>-1.4999999993960955E-3</v>
      </c>
      <c r="AF21" s="25" t="s">
        <v>50</v>
      </c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</row>
    <row r="22" spans="1:219" ht="20.25" customHeight="1">
      <c r="A22" s="99">
        <v>152</v>
      </c>
      <c r="B22" s="100" t="s">
        <v>62</v>
      </c>
      <c r="C22" s="100" t="s">
        <v>63</v>
      </c>
      <c r="D22" s="101" t="s">
        <v>57</v>
      </c>
      <c r="E22" s="100" t="s">
        <v>63</v>
      </c>
      <c r="F22" s="101" t="s">
        <v>57</v>
      </c>
      <c r="G22" s="101">
        <v>17243.5</v>
      </c>
      <c r="H22" s="101">
        <v>0</v>
      </c>
      <c r="I22" s="101">
        <v>0</v>
      </c>
      <c r="J22" s="102">
        <v>595.5</v>
      </c>
      <c r="K22" s="102">
        <v>845</v>
      </c>
      <c r="L22" s="101">
        <v>0</v>
      </c>
      <c r="M22" s="101">
        <v>0</v>
      </c>
      <c r="N22" s="101">
        <v>0</v>
      </c>
      <c r="O22" s="101">
        <v>0</v>
      </c>
      <c r="P22" s="101"/>
      <c r="Q22" s="103">
        <f t="shared" ref="Q22:Q28" si="8">SUM(G22:O22)</f>
        <v>18684</v>
      </c>
      <c r="R22" s="101">
        <v>3502.54</v>
      </c>
      <c r="S22" s="101">
        <f t="shared" si="1"/>
        <v>1983.0025000000001</v>
      </c>
      <c r="T22" s="104">
        <v>0</v>
      </c>
      <c r="U22" s="101">
        <v>0</v>
      </c>
      <c r="V22" s="101">
        <v>0</v>
      </c>
      <c r="W22" s="101">
        <v>0</v>
      </c>
      <c r="X22" s="101">
        <v>0</v>
      </c>
      <c r="Y22" s="103">
        <f t="shared" ref="Y22" si="9">SUM(R22:X22)</f>
        <v>5485.5424999999996</v>
      </c>
      <c r="Z22" s="105">
        <f t="shared" ref="Z22" si="10">+Q22-Y22</f>
        <v>13198.4575</v>
      </c>
      <c r="AA22" s="99">
        <v>30</v>
      </c>
      <c r="AB22" s="99"/>
      <c r="AC22" s="99">
        <v>17</v>
      </c>
      <c r="AD22" s="111">
        <v>13198.46</v>
      </c>
      <c r="AE22" s="111">
        <f t="shared" si="0"/>
        <v>2.4999999986903276E-3</v>
      </c>
      <c r="AF22" s="100" t="s">
        <v>62</v>
      </c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</row>
    <row r="23" spans="1:219" s="32" customFormat="1" ht="20.25" customHeight="1">
      <c r="A23" s="24">
        <v>157</v>
      </c>
      <c r="B23" s="25" t="s">
        <v>64</v>
      </c>
      <c r="C23" s="25" t="s">
        <v>65</v>
      </c>
      <c r="D23" s="26" t="s">
        <v>57</v>
      </c>
      <c r="E23" s="25" t="s">
        <v>65</v>
      </c>
      <c r="F23" s="26" t="s">
        <v>57</v>
      </c>
      <c r="G23" s="26">
        <v>38469</v>
      </c>
      <c r="H23" s="26">
        <v>0</v>
      </c>
      <c r="I23" s="26">
        <v>0</v>
      </c>
      <c r="J23" s="27">
        <v>0</v>
      </c>
      <c r="K23" s="27">
        <v>0</v>
      </c>
      <c r="L23" s="26">
        <v>0</v>
      </c>
      <c r="M23" s="26">
        <v>0</v>
      </c>
      <c r="N23" s="26">
        <v>0</v>
      </c>
      <c r="O23" s="26">
        <v>0</v>
      </c>
      <c r="P23" s="26"/>
      <c r="Q23" s="28">
        <f t="shared" si="8"/>
        <v>38469</v>
      </c>
      <c r="R23" s="26">
        <v>9473.75</v>
      </c>
      <c r="S23" s="26">
        <f t="shared" si="1"/>
        <v>4423.9350000000004</v>
      </c>
      <c r="T23" s="78">
        <v>0</v>
      </c>
      <c r="U23" s="26">
        <v>0</v>
      </c>
      <c r="V23" s="26">
        <v>0</v>
      </c>
      <c r="W23" s="26">
        <v>7229</v>
      </c>
      <c r="X23" s="26">
        <v>0</v>
      </c>
      <c r="Y23" s="28">
        <f t="shared" ref="Y23" si="11">SUM(R23:X23)</f>
        <v>21126.685000000001</v>
      </c>
      <c r="Z23" s="29">
        <f t="shared" ref="Z23" si="12">+Q23-Y23</f>
        <v>17342.314999999999</v>
      </c>
      <c r="AA23" s="24">
        <v>30</v>
      </c>
      <c r="AB23" s="24"/>
      <c r="AC23" s="24">
        <v>17</v>
      </c>
      <c r="AD23" s="110">
        <v>17342.310000000001</v>
      </c>
      <c r="AE23" s="110">
        <f t="shared" si="0"/>
        <v>-4.9999999973806553E-3</v>
      </c>
      <c r="AF23" s="25" t="s">
        <v>64</v>
      </c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</row>
    <row r="24" spans="1:219" ht="20.25" customHeight="1">
      <c r="A24" s="99">
        <v>153</v>
      </c>
      <c r="B24" s="100" t="s">
        <v>67</v>
      </c>
      <c r="C24" s="100" t="s">
        <v>66</v>
      </c>
      <c r="D24" s="101" t="s">
        <v>57</v>
      </c>
      <c r="E24" s="100" t="s">
        <v>66</v>
      </c>
      <c r="F24" s="101" t="s">
        <v>57</v>
      </c>
      <c r="G24" s="101">
        <v>13813.5</v>
      </c>
      <c r="H24" s="101">
        <v>0</v>
      </c>
      <c r="I24" s="101">
        <v>0</v>
      </c>
      <c r="J24" s="102">
        <v>559.5</v>
      </c>
      <c r="K24" s="102">
        <v>832</v>
      </c>
      <c r="L24" s="101">
        <v>0</v>
      </c>
      <c r="M24" s="101">
        <v>0</v>
      </c>
      <c r="N24" s="101">
        <v>0</v>
      </c>
      <c r="O24" s="101">
        <v>0</v>
      </c>
      <c r="P24" s="101"/>
      <c r="Q24" s="103">
        <f t="shared" si="8"/>
        <v>15205</v>
      </c>
      <c r="R24" s="101">
        <v>2679.89</v>
      </c>
      <c r="S24" s="101">
        <f t="shared" si="1"/>
        <v>1588.5525</v>
      </c>
      <c r="T24" s="104">
        <v>0</v>
      </c>
      <c r="U24" s="101">
        <v>0</v>
      </c>
      <c r="V24" s="101">
        <v>0</v>
      </c>
      <c r="W24" s="101">
        <v>0</v>
      </c>
      <c r="X24" s="101">
        <v>0</v>
      </c>
      <c r="Y24" s="103">
        <f t="shared" ref="Y24" si="13">SUM(R24:X24)</f>
        <v>4268.4425000000001</v>
      </c>
      <c r="Z24" s="105">
        <f t="shared" ref="Z24" si="14">+Q24-Y24</f>
        <v>10936.557499999999</v>
      </c>
      <c r="AA24" s="99">
        <v>30</v>
      </c>
      <c r="AB24" s="99"/>
      <c r="AC24" s="99">
        <v>17</v>
      </c>
      <c r="AD24" s="111">
        <v>10936.56</v>
      </c>
      <c r="AE24" s="111">
        <f t="shared" si="0"/>
        <v>2.500000000509317E-3</v>
      </c>
      <c r="AF24" s="100" t="s">
        <v>67</v>
      </c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</row>
    <row r="25" spans="1:219" s="32" customFormat="1" ht="20.25" customHeight="1">
      <c r="A25" s="24">
        <v>154</v>
      </c>
      <c r="B25" s="25" t="s">
        <v>68</v>
      </c>
      <c r="C25" s="25" t="s">
        <v>69</v>
      </c>
      <c r="D25" s="26" t="s">
        <v>57</v>
      </c>
      <c r="E25" s="25" t="s">
        <v>69</v>
      </c>
      <c r="F25" s="26" t="s">
        <v>57</v>
      </c>
      <c r="G25" s="26">
        <v>13813.5</v>
      </c>
      <c r="H25" s="26">
        <v>0</v>
      </c>
      <c r="I25" s="26">
        <v>0</v>
      </c>
      <c r="J25" s="27">
        <v>559.5</v>
      </c>
      <c r="K25" s="27">
        <v>832</v>
      </c>
      <c r="L25" s="26">
        <v>0</v>
      </c>
      <c r="M25" s="26">
        <v>0</v>
      </c>
      <c r="N25" s="26">
        <v>0</v>
      </c>
      <c r="O25" s="26">
        <v>0</v>
      </c>
      <c r="P25" s="26"/>
      <c r="Q25" s="28">
        <f t="shared" si="8"/>
        <v>15205</v>
      </c>
      <c r="R25" s="26">
        <v>2679.89</v>
      </c>
      <c r="S25" s="26">
        <f t="shared" si="1"/>
        <v>1588.5525</v>
      </c>
      <c r="T25" s="78">
        <v>0</v>
      </c>
      <c r="U25" s="26">
        <v>0</v>
      </c>
      <c r="V25" s="26">
        <v>0</v>
      </c>
      <c r="W25" s="26">
        <v>0</v>
      </c>
      <c r="X25" s="26">
        <v>0</v>
      </c>
      <c r="Y25" s="28">
        <f t="shared" ref="Y25" si="15">SUM(R25:X25)</f>
        <v>4268.4425000000001</v>
      </c>
      <c r="Z25" s="29">
        <f t="shared" ref="Z25" si="16">+Q25-Y25</f>
        <v>10936.557499999999</v>
      </c>
      <c r="AA25" s="24">
        <v>30</v>
      </c>
      <c r="AB25" s="24"/>
      <c r="AC25" s="24">
        <v>17</v>
      </c>
      <c r="AD25" s="110">
        <v>10936.56</v>
      </c>
      <c r="AE25" s="110">
        <f t="shared" si="0"/>
        <v>2.500000000509317E-3</v>
      </c>
      <c r="AF25" s="25" t="s">
        <v>68</v>
      </c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</row>
    <row r="26" spans="1:219" ht="20.25" customHeight="1">
      <c r="A26" s="99">
        <v>158</v>
      </c>
      <c r="B26" s="100" t="s">
        <v>70</v>
      </c>
      <c r="C26" s="100" t="s">
        <v>34</v>
      </c>
      <c r="D26" s="101" t="s">
        <v>57</v>
      </c>
      <c r="E26" s="100" t="s">
        <v>34</v>
      </c>
      <c r="F26" s="101" t="s">
        <v>57</v>
      </c>
      <c r="G26" s="101">
        <v>6983.4</v>
      </c>
      <c r="H26" s="101">
        <v>0</v>
      </c>
      <c r="I26" s="101">
        <v>0</v>
      </c>
      <c r="J26" s="102">
        <v>361</v>
      </c>
      <c r="K26" s="102">
        <v>581.5</v>
      </c>
      <c r="L26" s="101">
        <v>0</v>
      </c>
      <c r="M26" s="101">
        <v>0</v>
      </c>
      <c r="N26" s="101">
        <v>0</v>
      </c>
      <c r="O26" s="101">
        <v>0</v>
      </c>
      <c r="P26" s="101"/>
      <c r="Q26" s="103">
        <f t="shared" si="8"/>
        <v>7925.9</v>
      </c>
      <c r="R26" s="101">
        <v>1054.8</v>
      </c>
      <c r="S26" s="101">
        <f t="shared" si="1"/>
        <v>803.09100000000001</v>
      </c>
      <c r="T26" s="104">
        <v>0</v>
      </c>
      <c r="U26" s="101">
        <v>0</v>
      </c>
      <c r="V26" s="101">
        <v>0</v>
      </c>
      <c r="W26" s="101">
        <v>0</v>
      </c>
      <c r="X26" s="101">
        <v>0</v>
      </c>
      <c r="Y26" s="103">
        <f t="shared" ref="Y26" si="17">SUM(R26:X26)</f>
        <v>1857.8910000000001</v>
      </c>
      <c r="Z26" s="105">
        <f t="shared" ref="Z26" si="18">+Q26-Y26</f>
        <v>6068.009</v>
      </c>
      <c r="AA26" s="99">
        <v>30</v>
      </c>
      <c r="AB26" s="99"/>
      <c r="AC26" s="99">
        <v>17</v>
      </c>
      <c r="AD26" s="111">
        <v>6068.01</v>
      </c>
      <c r="AE26" s="111">
        <f t="shared" si="0"/>
        <v>1.0000000002037268E-3</v>
      </c>
      <c r="AF26" s="100" t="s">
        <v>70</v>
      </c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</row>
    <row r="27" spans="1:219" s="32" customFormat="1" ht="20.25" customHeight="1">
      <c r="A27" s="24">
        <v>156</v>
      </c>
      <c r="B27" s="25" t="s">
        <v>71</v>
      </c>
      <c r="C27" s="25" t="s">
        <v>72</v>
      </c>
      <c r="D27" s="26" t="s">
        <v>57</v>
      </c>
      <c r="E27" s="25" t="s">
        <v>72</v>
      </c>
      <c r="F27" s="26" t="s">
        <v>57</v>
      </c>
      <c r="G27" s="26">
        <v>6983.4</v>
      </c>
      <c r="H27" s="26">
        <v>0</v>
      </c>
      <c r="I27" s="26">
        <v>0</v>
      </c>
      <c r="J27" s="27">
        <v>361</v>
      </c>
      <c r="K27" s="27">
        <v>581.5</v>
      </c>
      <c r="L27" s="26">
        <v>0</v>
      </c>
      <c r="M27" s="26">
        <v>0</v>
      </c>
      <c r="N27" s="26">
        <v>0</v>
      </c>
      <c r="O27" s="26">
        <v>0</v>
      </c>
      <c r="P27" s="26"/>
      <c r="Q27" s="28">
        <f t="shared" si="8"/>
        <v>7925.9</v>
      </c>
      <c r="R27" s="26">
        <v>1054.8</v>
      </c>
      <c r="S27" s="26">
        <f t="shared" si="1"/>
        <v>803.09100000000001</v>
      </c>
      <c r="T27" s="78">
        <v>0</v>
      </c>
      <c r="U27" s="26">
        <v>0</v>
      </c>
      <c r="V27" s="26">
        <v>0</v>
      </c>
      <c r="W27" s="26">
        <v>0</v>
      </c>
      <c r="X27" s="26">
        <v>0</v>
      </c>
      <c r="Y27" s="28">
        <f t="shared" ref="Y27" si="19">SUM(R27:X27)</f>
        <v>1857.8910000000001</v>
      </c>
      <c r="Z27" s="29">
        <f t="shared" ref="Z27" si="20">+Q27-Y27</f>
        <v>6068.009</v>
      </c>
      <c r="AA27" s="24">
        <v>30</v>
      </c>
      <c r="AB27" s="24"/>
      <c r="AC27" s="24">
        <v>17</v>
      </c>
      <c r="AD27" s="110">
        <v>6068.01</v>
      </c>
      <c r="AE27" s="110">
        <f t="shared" si="0"/>
        <v>1.0000000002037268E-3</v>
      </c>
      <c r="AF27" s="25" t="s">
        <v>71</v>
      </c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</row>
    <row r="28" spans="1:219" ht="20.25" customHeight="1">
      <c r="A28" s="99">
        <v>155</v>
      </c>
      <c r="B28" s="100" t="s">
        <v>73</v>
      </c>
      <c r="C28" s="100" t="s">
        <v>74</v>
      </c>
      <c r="D28" s="101" t="s">
        <v>57</v>
      </c>
      <c r="E28" s="100" t="s">
        <v>74</v>
      </c>
      <c r="F28" s="101" t="s">
        <v>57</v>
      </c>
      <c r="G28" s="101">
        <v>13813.5</v>
      </c>
      <c r="H28" s="101">
        <v>0</v>
      </c>
      <c r="I28" s="101">
        <v>0</v>
      </c>
      <c r="J28" s="102">
        <v>559.5</v>
      </c>
      <c r="K28" s="102">
        <v>832</v>
      </c>
      <c r="L28" s="101">
        <v>0</v>
      </c>
      <c r="M28" s="101">
        <v>0</v>
      </c>
      <c r="N28" s="101">
        <v>0</v>
      </c>
      <c r="O28" s="101">
        <v>0</v>
      </c>
      <c r="P28" s="101"/>
      <c r="Q28" s="103">
        <f t="shared" si="8"/>
        <v>15205</v>
      </c>
      <c r="R28" s="101">
        <v>2679.89</v>
      </c>
      <c r="S28" s="101">
        <f t="shared" si="1"/>
        <v>1588.5525</v>
      </c>
      <c r="T28" s="104">
        <v>0</v>
      </c>
      <c r="U28" s="101">
        <v>0</v>
      </c>
      <c r="V28" s="101">
        <v>0</v>
      </c>
      <c r="W28" s="101">
        <v>0</v>
      </c>
      <c r="X28" s="101">
        <v>0</v>
      </c>
      <c r="Y28" s="103">
        <f t="shared" ref="Y28:Y46" si="21">SUM(R28:X28)</f>
        <v>4268.4425000000001</v>
      </c>
      <c r="Z28" s="105">
        <f t="shared" ref="Z28:Z46" si="22">+Q28-Y28</f>
        <v>10936.557499999999</v>
      </c>
      <c r="AA28" s="99">
        <v>30</v>
      </c>
      <c r="AB28" s="99"/>
      <c r="AC28" s="99">
        <v>17</v>
      </c>
      <c r="AD28" s="111">
        <v>10936.56</v>
      </c>
      <c r="AE28" s="111">
        <f t="shared" si="0"/>
        <v>2.500000000509317E-3</v>
      </c>
      <c r="AF28" s="100" t="s">
        <v>73</v>
      </c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</row>
    <row r="29" spans="1:219" s="32" customFormat="1" ht="20.25" customHeight="1">
      <c r="A29" s="24">
        <v>159</v>
      </c>
      <c r="B29" s="25" t="s">
        <v>75</v>
      </c>
      <c r="C29" s="25" t="s">
        <v>76</v>
      </c>
      <c r="D29" s="26" t="s">
        <v>57</v>
      </c>
      <c r="E29" s="25" t="s">
        <v>76</v>
      </c>
      <c r="F29" s="26" t="s">
        <v>57</v>
      </c>
      <c r="G29" s="26">
        <v>8606.4</v>
      </c>
      <c r="H29" s="26">
        <v>0</v>
      </c>
      <c r="I29" s="26">
        <v>0</v>
      </c>
      <c r="J29" s="27">
        <v>389.5</v>
      </c>
      <c r="K29" s="27">
        <v>623.5</v>
      </c>
      <c r="L29" s="26">
        <v>0</v>
      </c>
      <c r="M29" s="26">
        <v>0</v>
      </c>
      <c r="N29" s="26">
        <v>0</v>
      </c>
      <c r="O29" s="26">
        <v>0</v>
      </c>
      <c r="P29" s="26"/>
      <c r="Q29" s="28">
        <f t="shared" ref="Q29:Q31" si="23">SUM(G29:O29)</f>
        <v>9619.4</v>
      </c>
      <c r="R29" s="26">
        <v>1416.53</v>
      </c>
      <c r="S29" s="26">
        <f t="shared" si="1"/>
        <v>989.73599999999999</v>
      </c>
      <c r="T29" s="78">
        <v>0</v>
      </c>
      <c r="U29" s="26">
        <v>0</v>
      </c>
      <c r="V29" s="26">
        <v>0</v>
      </c>
      <c r="W29" s="26">
        <v>0</v>
      </c>
      <c r="X29" s="26">
        <v>0</v>
      </c>
      <c r="Y29" s="28">
        <f t="shared" si="21"/>
        <v>2406.2660000000001</v>
      </c>
      <c r="Z29" s="29">
        <f t="shared" si="22"/>
        <v>7213.134</v>
      </c>
      <c r="AA29" s="24">
        <v>30</v>
      </c>
      <c r="AB29" s="24"/>
      <c r="AC29" s="24">
        <v>17</v>
      </c>
      <c r="AD29" s="110">
        <v>7213.13</v>
      </c>
      <c r="AE29" s="110">
        <f t="shared" si="0"/>
        <v>-3.9999999999054126E-3</v>
      </c>
      <c r="AF29" s="25" t="s">
        <v>75</v>
      </c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</row>
    <row r="30" spans="1:219" ht="20.25" customHeight="1">
      <c r="A30" s="99">
        <v>160</v>
      </c>
      <c r="B30" s="100" t="s">
        <v>77</v>
      </c>
      <c r="C30" s="100" t="s">
        <v>48</v>
      </c>
      <c r="D30" s="101" t="s">
        <v>57</v>
      </c>
      <c r="E30" s="100" t="s">
        <v>48</v>
      </c>
      <c r="F30" s="101" t="s">
        <v>57</v>
      </c>
      <c r="G30" s="101">
        <v>13813.5</v>
      </c>
      <c r="H30" s="101">
        <v>0</v>
      </c>
      <c r="I30" s="101">
        <v>0</v>
      </c>
      <c r="J30" s="102">
        <v>559.5</v>
      </c>
      <c r="K30" s="102">
        <v>832</v>
      </c>
      <c r="L30" s="101">
        <v>0</v>
      </c>
      <c r="M30" s="101">
        <v>0</v>
      </c>
      <c r="N30" s="101">
        <v>0</v>
      </c>
      <c r="O30" s="101">
        <v>0</v>
      </c>
      <c r="P30" s="101"/>
      <c r="Q30" s="103">
        <f t="shared" si="23"/>
        <v>15205</v>
      </c>
      <c r="R30" s="101">
        <v>2679.89</v>
      </c>
      <c r="S30" s="101">
        <f t="shared" si="1"/>
        <v>1588.5525</v>
      </c>
      <c r="T30" s="104">
        <v>0</v>
      </c>
      <c r="U30" s="101">
        <v>0</v>
      </c>
      <c r="V30" s="101">
        <v>0</v>
      </c>
      <c r="W30" s="101">
        <v>0</v>
      </c>
      <c r="X30" s="101">
        <v>0</v>
      </c>
      <c r="Y30" s="103">
        <f t="shared" si="21"/>
        <v>4268.4425000000001</v>
      </c>
      <c r="Z30" s="105">
        <f t="shared" si="22"/>
        <v>10936.557499999999</v>
      </c>
      <c r="AA30" s="99">
        <v>30</v>
      </c>
      <c r="AB30" s="99"/>
      <c r="AC30" s="99">
        <v>17</v>
      </c>
      <c r="AD30" s="111">
        <v>10936.56</v>
      </c>
      <c r="AE30" s="111">
        <f t="shared" si="0"/>
        <v>2.500000000509317E-3</v>
      </c>
      <c r="AF30" s="100" t="s">
        <v>77</v>
      </c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</row>
    <row r="31" spans="1:219" s="32" customFormat="1" ht="20.25" customHeight="1">
      <c r="A31" s="24">
        <v>161</v>
      </c>
      <c r="B31" s="25" t="s">
        <v>78</v>
      </c>
      <c r="C31" s="25" t="s">
        <v>79</v>
      </c>
      <c r="D31" s="25" t="s">
        <v>55</v>
      </c>
      <c r="E31" s="25" t="s">
        <v>79</v>
      </c>
      <c r="F31" s="25" t="s">
        <v>55</v>
      </c>
      <c r="G31" s="26">
        <v>7562.5</v>
      </c>
      <c r="H31" s="26">
        <v>0</v>
      </c>
      <c r="I31" s="26">
        <v>0</v>
      </c>
      <c r="J31" s="27">
        <v>603</v>
      </c>
      <c r="K31" s="27">
        <v>378</v>
      </c>
      <c r="L31" s="26">
        <v>0</v>
      </c>
      <c r="M31" s="26">
        <v>0</v>
      </c>
      <c r="N31" s="26">
        <v>0</v>
      </c>
      <c r="O31" s="26">
        <v>0</v>
      </c>
      <c r="P31" s="26"/>
      <c r="Q31" s="28">
        <f t="shared" si="23"/>
        <v>8543.5</v>
      </c>
      <c r="R31" s="26">
        <v>1186.72</v>
      </c>
      <c r="S31" s="26">
        <f t="shared" si="1"/>
        <v>869.6875</v>
      </c>
      <c r="T31" s="78">
        <v>0</v>
      </c>
      <c r="U31" s="26">
        <v>0</v>
      </c>
      <c r="V31" s="26">
        <v>0</v>
      </c>
      <c r="W31" s="26">
        <v>0</v>
      </c>
      <c r="X31" s="26">
        <v>0</v>
      </c>
      <c r="Y31" s="28">
        <f t="shared" si="21"/>
        <v>2056.4075000000003</v>
      </c>
      <c r="Z31" s="29">
        <f t="shared" si="22"/>
        <v>6487.0924999999997</v>
      </c>
      <c r="AA31" s="24">
        <v>23</v>
      </c>
      <c r="AB31" s="24"/>
      <c r="AC31" s="24">
        <v>15</v>
      </c>
      <c r="AD31" s="110">
        <v>6487.1</v>
      </c>
      <c r="AE31" s="110">
        <f t="shared" si="0"/>
        <v>7.5000000006184564E-3</v>
      </c>
      <c r="AF31" s="25" t="s">
        <v>78</v>
      </c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</row>
    <row r="32" spans="1:219" ht="20.25" customHeight="1">
      <c r="A32" s="99">
        <v>162</v>
      </c>
      <c r="B32" s="100" t="s">
        <v>80</v>
      </c>
      <c r="C32" s="100" t="s">
        <v>81</v>
      </c>
      <c r="D32" s="100" t="s">
        <v>55</v>
      </c>
      <c r="E32" s="100" t="s">
        <v>81</v>
      </c>
      <c r="F32" s="101"/>
      <c r="G32" s="101">
        <v>6816.3</v>
      </c>
      <c r="H32" s="101">
        <v>0</v>
      </c>
      <c r="I32" s="101">
        <v>0</v>
      </c>
      <c r="J32" s="102">
        <v>546.5</v>
      </c>
      <c r="K32" s="102">
        <f>679/2</f>
        <v>339.5</v>
      </c>
      <c r="L32" s="101">
        <v>0</v>
      </c>
      <c r="M32" s="101">
        <v>0</v>
      </c>
      <c r="N32" s="101">
        <v>0</v>
      </c>
      <c r="O32" s="101">
        <v>0</v>
      </c>
      <c r="P32" s="101"/>
      <c r="Q32" s="103">
        <f>SUM(G32:O32)</f>
        <v>7702.3</v>
      </c>
      <c r="R32" s="101">
        <v>1129.06</v>
      </c>
      <c r="S32" s="101">
        <f t="shared" si="1"/>
        <v>783.87450000000001</v>
      </c>
      <c r="T32" s="104">
        <v>0</v>
      </c>
      <c r="U32" s="101">
        <v>0</v>
      </c>
      <c r="V32" s="101">
        <v>0</v>
      </c>
      <c r="W32" s="101">
        <v>0</v>
      </c>
      <c r="X32" s="101">
        <v>0</v>
      </c>
      <c r="Y32" s="103">
        <f t="shared" si="21"/>
        <v>1912.9344999999998</v>
      </c>
      <c r="Z32" s="105">
        <f t="shared" si="22"/>
        <v>5789.3654999999999</v>
      </c>
      <c r="AA32" s="99">
        <v>24</v>
      </c>
      <c r="AB32" s="99"/>
      <c r="AC32" s="99">
        <v>11</v>
      </c>
      <c r="AD32" s="111">
        <v>5789.37</v>
      </c>
      <c r="AE32" s="111">
        <f t="shared" si="0"/>
        <v>4.500000000007276E-3</v>
      </c>
      <c r="AF32" s="100" t="s">
        <v>80</v>
      </c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</row>
    <row r="33" spans="1:219" s="32" customFormat="1" ht="20.25" customHeight="1">
      <c r="A33" s="24">
        <v>163</v>
      </c>
      <c r="B33" s="25" t="s">
        <v>82</v>
      </c>
      <c r="C33" s="25" t="s">
        <v>102</v>
      </c>
      <c r="D33" s="25" t="s">
        <v>55</v>
      </c>
      <c r="E33" s="25" t="s">
        <v>102</v>
      </c>
      <c r="F33" s="25" t="s">
        <v>55</v>
      </c>
      <c r="G33" s="26">
        <v>9765.9</v>
      </c>
      <c r="H33" s="26">
        <v>0</v>
      </c>
      <c r="I33" s="26">
        <v>0</v>
      </c>
      <c r="J33" s="27">
        <v>493.5</v>
      </c>
      <c r="K33" s="27">
        <v>732.5</v>
      </c>
      <c r="L33" s="26">
        <v>0</v>
      </c>
      <c r="M33" s="26">
        <v>0</v>
      </c>
      <c r="N33" s="26">
        <v>0</v>
      </c>
      <c r="O33" s="26">
        <v>0</v>
      </c>
      <c r="P33" s="26"/>
      <c r="Q33" s="28">
        <f>SUM(G33:O33)</f>
        <v>10991.9</v>
      </c>
      <c r="R33" s="26">
        <v>1710.48</v>
      </c>
      <c r="S33" s="26">
        <f t="shared" si="1"/>
        <v>1123.0785000000001</v>
      </c>
      <c r="T33" s="78">
        <v>0</v>
      </c>
      <c r="U33" s="26">
        <v>0</v>
      </c>
      <c r="V33" s="26">
        <v>0</v>
      </c>
      <c r="W33" s="26">
        <v>0</v>
      </c>
      <c r="X33" s="26">
        <v>0</v>
      </c>
      <c r="Y33" s="28">
        <f t="shared" si="21"/>
        <v>2833.5585000000001</v>
      </c>
      <c r="Z33" s="29">
        <f t="shared" si="22"/>
        <v>8158.3414999999995</v>
      </c>
      <c r="AA33" s="24">
        <v>25</v>
      </c>
      <c r="AB33" s="24"/>
      <c r="AC33" s="24">
        <v>16</v>
      </c>
      <c r="AD33" s="110">
        <v>8158.34</v>
      </c>
      <c r="AE33" s="110">
        <f t="shared" si="0"/>
        <v>-1.4999999993960955E-3</v>
      </c>
      <c r="AF33" s="25" t="s">
        <v>82</v>
      </c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</row>
    <row r="34" spans="1:219" ht="20.25" customHeight="1">
      <c r="A34" s="99">
        <v>164</v>
      </c>
      <c r="B34" s="100" t="s">
        <v>83</v>
      </c>
      <c r="C34" s="100" t="s">
        <v>38</v>
      </c>
      <c r="D34" s="101" t="s">
        <v>84</v>
      </c>
      <c r="E34" s="100" t="s">
        <v>38</v>
      </c>
      <c r="F34" s="101" t="s">
        <v>84</v>
      </c>
      <c r="G34" s="101">
        <v>7500</v>
      </c>
      <c r="H34" s="101">
        <v>0</v>
      </c>
      <c r="I34" s="101">
        <v>0</v>
      </c>
      <c r="J34" s="102">
        <v>0</v>
      </c>
      <c r="K34" s="102">
        <v>0</v>
      </c>
      <c r="L34" s="101">
        <v>0</v>
      </c>
      <c r="M34" s="101">
        <v>0</v>
      </c>
      <c r="N34" s="101">
        <v>0</v>
      </c>
      <c r="O34" s="101">
        <v>0</v>
      </c>
      <c r="P34" s="101"/>
      <c r="Q34" s="103">
        <f>SUM(G34:O34)</f>
        <v>7500</v>
      </c>
      <c r="R34" s="101">
        <v>955.27</v>
      </c>
      <c r="S34" s="101">
        <v>0</v>
      </c>
      <c r="T34" s="104">
        <v>0</v>
      </c>
      <c r="U34" s="101">
        <v>0</v>
      </c>
      <c r="V34" s="101">
        <v>0</v>
      </c>
      <c r="W34" s="101">
        <v>0</v>
      </c>
      <c r="X34" s="101">
        <v>0</v>
      </c>
      <c r="Y34" s="103">
        <f t="shared" si="21"/>
        <v>955.27</v>
      </c>
      <c r="Z34" s="105">
        <f t="shared" si="22"/>
        <v>6544.73</v>
      </c>
      <c r="AA34" s="99">
        <v>26</v>
      </c>
      <c r="AB34" s="99"/>
      <c r="AC34" s="99">
        <v>15</v>
      </c>
      <c r="AD34" s="111">
        <v>6544.73</v>
      </c>
      <c r="AE34" s="111">
        <f t="shared" si="0"/>
        <v>0</v>
      </c>
      <c r="AF34" s="100" t="s">
        <v>83</v>
      </c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</row>
    <row r="35" spans="1:219" s="32" customFormat="1" ht="20.25" customHeight="1">
      <c r="A35" s="24">
        <v>165</v>
      </c>
      <c r="B35" s="25" t="s">
        <v>85</v>
      </c>
      <c r="C35" s="25" t="s">
        <v>38</v>
      </c>
      <c r="D35" s="26" t="s">
        <v>57</v>
      </c>
      <c r="E35" s="25" t="s">
        <v>38</v>
      </c>
      <c r="F35" s="26" t="s">
        <v>57</v>
      </c>
      <c r="G35" s="26">
        <v>7500</v>
      </c>
      <c r="H35" s="26">
        <v>0</v>
      </c>
      <c r="I35" s="26">
        <v>0</v>
      </c>
      <c r="J35" s="27">
        <v>0</v>
      </c>
      <c r="K35" s="27">
        <v>0</v>
      </c>
      <c r="L35" s="26">
        <v>0</v>
      </c>
      <c r="M35" s="26">
        <v>0</v>
      </c>
      <c r="N35" s="26">
        <v>0</v>
      </c>
      <c r="O35" s="26">
        <v>0</v>
      </c>
      <c r="P35" s="26"/>
      <c r="Q35" s="28">
        <f>SUM(G35:P35)</f>
        <v>7500</v>
      </c>
      <c r="R35" s="26">
        <v>955.27</v>
      </c>
      <c r="S35" s="26">
        <v>0</v>
      </c>
      <c r="T35" s="78">
        <v>0</v>
      </c>
      <c r="U35" s="26">
        <v>0</v>
      </c>
      <c r="V35" s="26">
        <v>0</v>
      </c>
      <c r="W35" s="26">
        <v>0</v>
      </c>
      <c r="X35" s="26">
        <v>0</v>
      </c>
      <c r="Y35" s="28">
        <f t="shared" si="21"/>
        <v>955.27</v>
      </c>
      <c r="Z35" s="29">
        <f t="shared" si="22"/>
        <v>6544.73</v>
      </c>
      <c r="AA35" s="24">
        <v>27</v>
      </c>
      <c r="AB35" s="24"/>
      <c r="AC35" s="24">
        <v>15</v>
      </c>
      <c r="AD35" s="110">
        <v>6544.73</v>
      </c>
      <c r="AE35" s="110">
        <f t="shared" ref="AE35:AE46" si="24">AD35-Z35</f>
        <v>0</v>
      </c>
      <c r="AF35" s="25" t="s">
        <v>85</v>
      </c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</row>
    <row r="36" spans="1:219" ht="20.25" customHeight="1">
      <c r="A36" s="99">
        <v>166</v>
      </c>
      <c r="B36" s="100" t="s">
        <v>86</v>
      </c>
      <c r="C36" s="100" t="s">
        <v>38</v>
      </c>
      <c r="D36" s="101" t="s">
        <v>57</v>
      </c>
      <c r="E36" s="100" t="s">
        <v>38</v>
      </c>
      <c r="F36" s="101" t="s">
        <v>57</v>
      </c>
      <c r="G36" s="101">
        <v>7500</v>
      </c>
      <c r="H36" s="101">
        <v>0</v>
      </c>
      <c r="I36" s="101">
        <v>0</v>
      </c>
      <c r="J36" s="102">
        <v>0</v>
      </c>
      <c r="K36" s="102">
        <v>0</v>
      </c>
      <c r="L36" s="101">
        <v>0</v>
      </c>
      <c r="M36" s="101">
        <v>0</v>
      </c>
      <c r="N36" s="101">
        <v>0</v>
      </c>
      <c r="O36" s="101">
        <v>0</v>
      </c>
      <c r="P36" s="101"/>
      <c r="Q36" s="103">
        <f t="shared" ref="Q36:Q44" si="25">SUM(G36:P36)</f>
        <v>7500</v>
      </c>
      <c r="R36" s="101">
        <v>955.27</v>
      </c>
      <c r="S36" s="101">
        <v>0</v>
      </c>
      <c r="T36" s="104">
        <v>0</v>
      </c>
      <c r="U36" s="101">
        <v>0</v>
      </c>
      <c r="V36" s="101">
        <v>0</v>
      </c>
      <c r="W36" s="101">
        <v>0</v>
      </c>
      <c r="X36" s="101">
        <v>0</v>
      </c>
      <c r="Y36" s="103">
        <f t="shared" si="21"/>
        <v>955.27</v>
      </c>
      <c r="Z36" s="105">
        <f t="shared" si="22"/>
        <v>6544.73</v>
      </c>
      <c r="AA36" s="99">
        <v>28</v>
      </c>
      <c r="AB36" s="99"/>
      <c r="AC36" s="99">
        <v>15</v>
      </c>
      <c r="AD36" s="111">
        <v>6544.73</v>
      </c>
      <c r="AE36" s="111">
        <f t="shared" si="24"/>
        <v>0</v>
      </c>
      <c r="AF36" s="100" t="s">
        <v>86</v>
      </c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</row>
    <row r="37" spans="1:219" s="32" customFormat="1" ht="20.25" customHeight="1">
      <c r="A37" s="24">
        <v>167</v>
      </c>
      <c r="B37" s="25" t="s">
        <v>87</v>
      </c>
      <c r="C37" s="25" t="s">
        <v>38</v>
      </c>
      <c r="D37" s="26" t="s">
        <v>57</v>
      </c>
      <c r="E37" s="25" t="s">
        <v>38</v>
      </c>
      <c r="F37" s="26" t="s">
        <v>57</v>
      </c>
      <c r="G37" s="26">
        <v>7500</v>
      </c>
      <c r="H37" s="26">
        <v>0</v>
      </c>
      <c r="I37" s="26">
        <v>0</v>
      </c>
      <c r="J37" s="27">
        <v>0</v>
      </c>
      <c r="K37" s="27">
        <v>0</v>
      </c>
      <c r="L37" s="26">
        <v>0</v>
      </c>
      <c r="M37" s="26">
        <v>0</v>
      </c>
      <c r="N37" s="26">
        <v>0</v>
      </c>
      <c r="O37" s="26">
        <v>0</v>
      </c>
      <c r="P37" s="26"/>
      <c r="Q37" s="28">
        <f t="shared" si="25"/>
        <v>7500</v>
      </c>
      <c r="R37" s="26">
        <v>955.27</v>
      </c>
      <c r="S37" s="26">
        <v>0</v>
      </c>
      <c r="T37" s="78">
        <v>0</v>
      </c>
      <c r="U37" s="26">
        <v>0</v>
      </c>
      <c r="V37" s="26">
        <v>0</v>
      </c>
      <c r="W37" s="26">
        <v>0</v>
      </c>
      <c r="X37" s="26">
        <v>0</v>
      </c>
      <c r="Y37" s="28">
        <f t="shared" si="21"/>
        <v>955.27</v>
      </c>
      <c r="Z37" s="29">
        <f t="shared" si="22"/>
        <v>6544.73</v>
      </c>
      <c r="AA37" s="24">
        <v>29</v>
      </c>
      <c r="AB37" s="24"/>
      <c r="AC37" s="24">
        <v>15</v>
      </c>
      <c r="AD37" s="110">
        <v>6544.73</v>
      </c>
      <c r="AE37" s="110">
        <f t="shared" si="24"/>
        <v>0</v>
      </c>
      <c r="AF37" s="25" t="s">
        <v>87</v>
      </c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</row>
    <row r="38" spans="1:219" ht="20.25" customHeight="1">
      <c r="A38" s="99">
        <v>168</v>
      </c>
      <c r="B38" s="100" t="s">
        <v>88</v>
      </c>
      <c r="C38" s="100" t="s">
        <v>38</v>
      </c>
      <c r="D38" s="101" t="s">
        <v>57</v>
      </c>
      <c r="E38" s="100" t="s">
        <v>38</v>
      </c>
      <c r="F38" s="101" t="s">
        <v>57</v>
      </c>
      <c r="G38" s="101">
        <v>7500</v>
      </c>
      <c r="H38" s="101">
        <v>0</v>
      </c>
      <c r="I38" s="101">
        <v>0</v>
      </c>
      <c r="J38" s="102">
        <v>0</v>
      </c>
      <c r="K38" s="102">
        <v>0</v>
      </c>
      <c r="L38" s="101">
        <v>0</v>
      </c>
      <c r="M38" s="101">
        <v>0</v>
      </c>
      <c r="N38" s="101">
        <v>0</v>
      </c>
      <c r="O38" s="101">
        <v>0</v>
      </c>
      <c r="P38" s="101"/>
      <c r="Q38" s="103">
        <f t="shared" si="25"/>
        <v>7500</v>
      </c>
      <c r="R38" s="101">
        <v>955.27</v>
      </c>
      <c r="S38" s="101">
        <v>0</v>
      </c>
      <c r="T38" s="104">
        <v>0</v>
      </c>
      <c r="U38" s="101">
        <v>0</v>
      </c>
      <c r="V38" s="101">
        <v>0</v>
      </c>
      <c r="W38" s="101">
        <v>0</v>
      </c>
      <c r="X38" s="101">
        <v>0</v>
      </c>
      <c r="Y38" s="103">
        <f t="shared" si="21"/>
        <v>955.27</v>
      </c>
      <c r="Z38" s="105">
        <f t="shared" si="22"/>
        <v>6544.73</v>
      </c>
      <c r="AA38" s="99">
        <v>30</v>
      </c>
      <c r="AB38" s="99"/>
      <c r="AC38" s="99">
        <v>15</v>
      </c>
      <c r="AD38" s="111">
        <v>6544.73</v>
      </c>
      <c r="AE38" s="111">
        <f t="shared" si="24"/>
        <v>0</v>
      </c>
      <c r="AF38" s="100" t="s">
        <v>88</v>
      </c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</row>
    <row r="39" spans="1:219" s="32" customFormat="1" ht="20.25" customHeight="1">
      <c r="A39" s="24">
        <v>169</v>
      </c>
      <c r="B39" s="25" t="s">
        <v>89</v>
      </c>
      <c r="C39" s="25" t="s">
        <v>38</v>
      </c>
      <c r="D39" s="26" t="s">
        <v>57</v>
      </c>
      <c r="E39" s="25" t="s">
        <v>38</v>
      </c>
      <c r="F39" s="26" t="s">
        <v>57</v>
      </c>
      <c r="G39" s="26">
        <v>7500</v>
      </c>
      <c r="H39" s="26">
        <v>0</v>
      </c>
      <c r="I39" s="26">
        <v>0</v>
      </c>
      <c r="J39" s="27">
        <v>0</v>
      </c>
      <c r="K39" s="27">
        <v>0</v>
      </c>
      <c r="L39" s="26">
        <v>0</v>
      </c>
      <c r="M39" s="26">
        <v>0</v>
      </c>
      <c r="N39" s="26">
        <v>0</v>
      </c>
      <c r="O39" s="26">
        <v>0</v>
      </c>
      <c r="P39" s="26"/>
      <c r="Q39" s="28">
        <f t="shared" si="25"/>
        <v>7500</v>
      </c>
      <c r="R39" s="26">
        <v>955.27</v>
      </c>
      <c r="S39" s="26">
        <v>0</v>
      </c>
      <c r="T39" s="78">
        <v>0</v>
      </c>
      <c r="U39" s="26">
        <v>0</v>
      </c>
      <c r="V39" s="26">
        <v>0</v>
      </c>
      <c r="W39" s="26">
        <v>0</v>
      </c>
      <c r="X39" s="26">
        <v>0</v>
      </c>
      <c r="Y39" s="28">
        <f t="shared" si="21"/>
        <v>955.27</v>
      </c>
      <c r="Z39" s="29">
        <f t="shared" si="22"/>
        <v>6544.73</v>
      </c>
      <c r="AA39" s="24">
        <v>31</v>
      </c>
      <c r="AB39" s="24"/>
      <c r="AC39" s="24">
        <v>15</v>
      </c>
      <c r="AD39" s="110">
        <v>6544.73</v>
      </c>
      <c r="AE39" s="110">
        <f t="shared" si="24"/>
        <v>0</v>
      </c>
      <c r="AF39" s="25" t="s">
        <v>89</v>
      </c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</row>
    <row r="40" spans="1:219" ht="20.25" customHeight="1">
      <c r="A40" s="99">
        <v>170</v>
      </c>
      <c r="B40" s="100" t="s">
        <v>90</v>
      </c>
      <c r="C40" s="100" t="s">
        <v>38</v>
      </c>
      <c r="D40" s="101" t="s">
        <v>57</v>
      </c>
      <c r="E40" s="100" t="s">
        <v>38</v>
      </c>
      <c r="F40" s="101" t="s">
        <v>57</v>
      </c>
      <c r="G40" s="101">
        <v>7500</v>
      </c>
      <c r="H40" s="101">
        <v>0</v>
      </c>
      <c r="I40" s="101">
        <v>0</v>
      </c>
      <c r="J40" s="102">
        <v>0</v>
      </c>
      <c r="K40" s="102">
        <v>0</v>
      </c>
      <c r="L40" s="101">
        <v>0</v>
      </c>
      <c r="M40" s="101">
        <v>0</v>
      </c>
      <c r="N40" s="101">
        <v>0</v>
      </c>
      <c r="O40" s="101">
        <v>0</v>
      </c>
      <c r="P40" s="101"/>
      <c r="Q40" s="103">
        <f t="shared" si="25"/>
        <v>7500</v>
      </c>
      <c r="R40" s="101">
        <v>955.27</v>
      </c>
      <c r="S40" s="101">
        <v>0</v>
      </c>
      <c r="T40" s="104">
        <v>0</v>
      </c>
      <c r="U40" s="101">
        <v>0</v>
      </c>
      <c r="V40" s="101">
        <v>0</v>
      </c>
      <c r="W40" s="101">
        <v>0</v>
      </c>
      <c r="X40" s="101">
        <v>0</v>
      </c>
      <c r="Y40" s="103">
        <f t="shared" si="21"/>
        <v>955.27</v>
      </c>
      <c r="Z40" s="105">
        <f t="shared" si="22"/>
        <v>6544.73</v>
      </c>
      <c r="AA40" s="99">
        <v>32</v>
      </c>
      <c r="AB40" s="99"/>
      <c r="AC40" s="99">
        <v>15</v>
      </c>
      <c r="AD40" s="111">
        <v>6544.73</v>
      </c>
      <c r="AE40" s="111">
        <f t="shared" si="24"/>
        <v>0</v>
      </c>
      <c r="AF40" s="100" t="s">
        <v>90</v>
      </c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</row>
    <row r="41" spans="1:219" s="32" customFormat="1" ht="20.25" customHeight="1">
      <c r="A41" s="24">
        <v>171</v>
      </c>
      <c r="B41" s="25" t="s">
        <v>91</v>
      </c>
      <c r="C41" s="25" t="s">
        <v>38</v>
      </c>
      <c r="D41" s="26" t="s">
        <v>57</v>
      </c>
      <c r="E41" s="25" t="s">
        <v>38</v>
      </c>
      <c r="F41" s="26" t="s">
        <v>57</v>
      </c>
      <c r="G41" s="26">
        <v>7500</v>
      </c>
      <c r="H41" s="26">
        <v>0</v>
      </c>
      <c r="I41" s="26">
        <v>0</v>
      </c>
      <c r="J41" s="27">
        <v>0</v>
      </c>
      <c r="K41" s="27">
        <v>0</v>
      </c>
      <c r="L41" s="26">
        <v>0</v>
      </c>
      <c r="M41" s="26">
        <v>0</v>
      </c>
      <c r="N41" s="26">
        <v>0</v>
      </c>
      <c r="O41" s="26">
        <v>0</v>
      </c>
      <c r="P41" s="26"/>
      <c r="Q41" s="28">
        <f t="shared" si="25"/>
        <v>7500</v>
      </c>
      <c r="R41" s="26">
        <v>955.27</v>
      </c>
      <c r="S41" s="26">
        <v>0</v>
      </c>
      <c r="T41" s="78">
        <v>0</v>
      </c>
      <c r="U41" s="26">
        <v>0</v>
      </c>
      <c r="V41" s="26">
        <v>0</v>
      </c>
      <c r="W41" s="26">
        <v>0</v>
      </c>
      <c r="X41" s="26">
        <v>0</v>
      </c>
      <c r="Y41" s="28">
        <f t="shared" si="21"/>
        <v>955.27</v>
      </c>
      <c r="Z41" s="29">
        <f t="shared" si="22"/>
        <v>6544.73</v>
      </c>
      <c r="AA41" s="24">
        <v>33</v>
      </c>
      <c r="AB41" s="24"/>
      <c r="AC41" s="24">
        <v>15</v>
      </c>
      <c r="AD41" s="110">
        <v>6544.73</v>
      </c>
      <c r="AE41" s="110">
        <f t="shared" si="24"/>
        <v>0</v>
      </c>
      <c r="AF41" s="25" t="s">
        <v>91</v>
      </c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</row>
    <row r="42" spans="1:219" ht="20.25" customHeight="1">
      <c r="A42" s="99">
        <v>172</v>
      </c>
      <c r="B42" s="100" t="s">
        <v>92</v>
      </c>
      <c r="C42" s="100" t="s">
        <v>38</v>
      </c>
      <c r="D42" s="101" t="s">
        <v>57</v>
      </c>
      <c r="E42" s="100" t="s">
        <v>38</v>
      </c>
      <c r="F42" s="101" t="s">
        <v>57</v>
      </c>
      <c r="G42" s="101">
        <v>7500</v>
      </c>
      <c r="H42" s="101">
        <v>0</v>
      </c>
      <c r="I42" s="101">
        <v>0</v>
      </c>
      <c r="J42" s="102">
        <v>0</v>
      </c>
      <c r="K42" s="102">
        <v>0</v>
      </c>
      <c r="L42" s="101">
        <v>0</v>
      </c>
      <c r="M42" s="101">
        <v>0</v>
      </c>
      <c r="N42" s="101">
        <v>0</v>
      </c>
      <c r="O42" s="101">
        <v>0</v>
      </c>
      <c r="P42" s="101"/>
      <c r="Q42" s="103">
        <f t="shared" si="25"/>
        <v>7500</v>
      </c>
      <c r="R42" s="101">
        <v>955.27</v>
      </c>
      <c r="S42" s="101">
        <v>0</v>
      </c>
      <c r="T42" s="104">
        <v>0</v>
      </c>
      <c r="U42" s="101">
        <v>0</v>
      </c>
      <c r="V42" s="101">
        <v>0</v>
      </c>
      <c r="W42" s="101">
        <v>0</v>
      </c>
      <c r="X42" s="101">
        <v>0</v>
      </c>
      <c r="Y42" s="103">
        <f t="shared" si="21"/>
        <v>955.27</v>
      </c>
      <c r="Z42" s="105">
        <f t="shared" si="22"/>
        <v>6544.73</v>
      </c>
      <c r="AA42" s="99">
        <v>34</v>
      </c>
      <c r="AB42" s="99"/>
      <c r="AC42" s="99">
        <v>15</v>
      </c>
      <c r="AD42" s="111">
        <v>6544.73</v>
      </c>
      <c r="AE42" s="111">
        <f t="shared" si="24"/>
        <v>0</v>
      </c>
      <c r="AF42" s="100" t="s">
        <v>92</v>
      </c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</row>
    <row r="43" spans="1:219" s="32" customFormat="1" ht="20.25" customHeight="1">
      <c r="A43" s="24">
        <v>173</v>
      </c>
      <c r="B43" s="25" t="s">
        <v>93</v>
      </c>
      <c r="C43" s="25" t="s">
        <v>38</v>
      </c>
      <c r="D43" s="26" t="s">
        <v>57</v>
      </c>
      <c r="E43" s="25" t="s">
        <v>38</v>
      </c>
      <c r="F43" s="26" t="s">
        <v>57</v>
      </c>
      <c r="G43" s="26">
        <v>7500</v>
      </c>
      <c r="H43" s="26">
        <v>0</v>
      </c>
      <c r="I43" s="26">
        <v>0</v>
      </c>
      <c r="J43" s="27">
        <v>0</v>
      </c>
      <c r="K43" s="27">
        <v>0</v>
      </c>
      <c r="L43" s="26">
        <v>0</v>
      </c>
      <c r="M43" s="26">
        <v>0</v>
      </c>
      <c r="N43" s="26">
        <v>0</v>
      </c>
      <c r="O43" s="26">
        <v>0</v>
      </c>
      <c r="P43" s="26"/>
      <c r="Q43" s="28">
        <f t="shared" si="25"/>
        <v>7500</v>
      </c>
      <c r="R43" s="26">
        <v>955.27</v>
      </c>
      <c r="S43" s="26">
        <v>0</v>
      </c>
      <c r="T43" s="78">
        <v>0</v>
      </c>
      <c r="U43" s="26">
        <v>0</v>
      </c>
      <c r="V43" s="26">
        <v>0</v>
      </c>
      <c r="W43" s="26">
        <v>0</v>
      </c>
      <c r="X43" s="26">
        <v>0</v>
      </c>
      <c r="Y43" s="28">
        <f t="shared" si="21"/>
        <v>955.27</v>
      </c>
      <c r="Z43" s="29">
        <f t="shared" si="22"/>
        <v>6544.73</v>
      </c>
      <c r="AA43" s="24">
        <v>35</v>
      </c>
      <c r="AB43" s="24"/>
      <c r="AC43" s="24">
        <v>15</v>
      </c>
      <c r="AD43" s="110">
        <v>6544.73</v>
      </c>
      <c r="AE43" s="110">
        <f t="shared" si="24"/>
        <v>0</v>
      </c>
      <c r="AF43" s="25" t="s">
        <v>93</v>
      </c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</row>
    <row r="44" spans="1:219" ht="20.25" customHeight="1">
      <c r="A44" s="99">
        <v>174</v>
      </c>
      <c r="B44" s="100" t="s">
        <v>94</v>
      </c>
      <c r="C44" s="100" t="s">
        <v>38</v>
      </c>
      <c r="D44" s="101" t="s">
        <v>57</v>
      </c>
      <c r="E44" s="100" t="s">
        <v>38</v>
      </c>
      <c r="F44" s="101" t="s">
        <v>57</v>
      </c>
      <c r="G44" s="101">
        <v>4289.5</v>
      </c>
      <c r="H44" s="101">
        <v>0</v>
      </c>
      <c r="I44" s="101">
        <v>0</v>
      </c>
      <c r="J44" s="102">
        <v>0</v>
      </c>
      <c r="K44" s="102">
        <v>0</v>
      </c>
      <c r="L44" s="101">
        <v>0</v>
      </c>
      <c r="M44" s="101">
        <v>0</v>
      </c>
      <c r="N44" s="101">
        <v>0</v>
      </c>
      <c r="O44" s="101">
        <v>0</v>
      </c>
      <c r="P44" s="101"/>
      <c r="Q44" s="103">
        <f t="shared" si="25"/>
        <v>4289.5</v>
      </c>
      <c r="R44" s="101">
        <v>343.75</v>
      </c>
      <c r="S44" s="101">
        <v>0</v>
      </c>
      <c r="T44" s="104">
        <v>0</v>
      </c>
      <c r="U44" s="101">
        <v>0</v>
      </c>
      <c r="V44" s="101">
        <v>0</v>
      </c>
      <c r="W44" s="101">
        <v>0</v>
      </c>
      <c r="X44" s="101">
        <v>0</v>
      </c>
      <c r="Y44" s="103">
        <f t="shared" si="21"/>
        <v>343.75</v>
      </c>
      <c r="Z44" s="105">
        <f t="shared" si="22"/>
        <v>3945.75</v>
      </c>
      <c r="AA44" s="99">
        <v>36</v>
      </c>
      <c r="AB44" s="99"/>
      <c r="AC44" s="99">
        <v>1</v>
      </c>
      <c r="AD44" s="111">
        <v>3945.75</v>
      </c>
      <c r="AE44" s="111">
        <f t="shared" si="24"/>
        <v>0</v>
      </c>
      <c r="AF44" s="100" t="s">
        <v>94</v>
      </c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</row>
    <row r="45" spans="1:219" s="32" customFormat="1" ht="20.25" customHeight="1">
      <c r="A45" s="24">
        <v>175</v>
      </c>
      <c r="B45" s="25" t="s">
        <v>95</v>
      </c>
      <c r="C45" s="25" t="s">
        <v>38</v>
      </c>
      <c r="D45" s="26" t="s">
        <v>57</v>
      </c>
      <c r="E45" s="25" t="s">
        <v>38</v>
      </c>
      <c r="F45" s="26" t="s">
        <v>57</v>
      </c>
      <c r="G45" s="26">
        <v>4289.5</v>
      </c>
      <c r="H45" s="26">
        <v>0</v>
      </c>
      <c r="I45" s="26">
        <v>0</v>
      </c>
      <c r="J45" s="27">
        <v>0</v>
      </c>
      <c r="K45" s="27">
        <v>0</v>
      </c>
      <c r="L45" s="26">
        <v>0</v>
      </c>
      <c r="M45" s="26">
        <v>0</v>
      </c>
      <c r="N45" s="26">
        <v>0</v>
      </c>
      <c r="O45" s="26">
        <v>0</v>
      </c>
      <c r="P45" s="26"/>
      <c r="Q45" s="28">
        <f>SUM(G45:P45)</f>
        <v>4289.5</v>
      </c>
      <c r="R45" s="26">
        <v>343.75</v>
      </c>
      <c r="S45" s="26">
        <v>0</v>
      </c>
      <c r="T45" s="78">
        <v>0</v>
      </c>
      <c r="U45" s="26">
        <v>0</v>
      </c>
      <c r="V45" s="26">
        <v>0</v>
      </c>
      <c r="W45" s="26">
        <v>0</v>
      </c>
      <c r="X45" s="26">
        <v>0</v>
      </c>
      <c r="Y45" s="28">
        <f t="shared" si="21"/>
        <v>343.75</v>
      </c>
      <c r="Z45" s="29">
        <f t="shared" si="22"/>
        <v>3945.75</v>
      </c>
      <c r="AA45" s="24">
        <v>38</v>
      </c>
      <c r="AB45" s="24"/>
      <c r="AC45" s="24">
        <v>1</v>
      </c>
      <c r="AD45" s="110">
        <v>3945.75</v>
      </c>
      <c r="AE45" s="110">
        <f t="shared" si="24"/>
        <v>0</v>
      </c>
      <c r="AF45" s="25" t="s">
        <v>95</v>
      </c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</row>
    <row r="46" spans="1:219" ht="20.25" customHeight="1">
      <c r="A46" s="99">
        <v>176</v>
      </c>
      <c r="B46" s="100" t="s">
        <v>96</v>
      </c>
      <c r="C46" s="100" t="s">
        <v>38</v>
      </c>
      <c r="D46" s="101" t="s">
        <v>57</v>
      </c>
      <c r="E46" s="100" t="s">
        <v>38</v>
      </c>
      <c r="F46" s="101" t="s">
        <v>57</v>
      </c>
      <c r="G46" s="101">
        <v>4739</v>
      </c>
      <c r="H46" s="101">
        <v>0</v>
      </c>
      <c r="I46" s="101">
        <v>0</v>
      </c>
      <c r="J46" s="102">
        <v>0</v>
      </c>
      <c r="K46" s="102">
        <v>0</v>
      </c>
      <c r="L46" s="101">
        <v>0</v>
      </c>
      <c r="M46" s="101">
        <v>0</v>
      </c>
      <c r="N46" s="101">
        <v>0</v>
      </c>
      <c r="O46" s="101">
        <v>0</v>
      </c>
      <c r="P46" s="101"/>
      <c r="Q46" s="103">
        <f>SUM(G46:P46)</f>
        <v>4739</v>
      </c>
      <c r="R46" s="101">
        <v>258.55</v>
      </c>
      <c r="S46" s="101">
        <v>0</v>
      </c>
      <c r="T46" s="104">
        <v>0</v>
      </c>
      <c r="U46" s="101">
        <v>0</v>
      </c>
      <c r="V46" s="101">
        <v>0</v>
      </c>
      <c r="W46" s="101">
        <v>0</v>
      </c>
      <c r="X46" s="101">
        <v>0</v>
      </c>
      <c r="Y46" s="103">
        <f t="shared" si="21"/>
        <v>258.55</v>
      </c>
      <c r="Z46" s="105">
        <f t="shared" si="22"/>
        <v>4480.45</v>
      </c>
      <c r="AA46" s="99">
        <v>39</v>
      </c>
      <c r="AB46" s="99"/>
      <c r="AC46" s="99">
        <v>1</v>
      </c>
      <c r="AD46" s="111">
        <v>4480.45</v>
      </c>
      <c r="AE46" s="111">
        <f t="shared" si="24"/>
        <v>0</v>
      </c>
      <c r="AF46" s="100" t="s">
        <v>96</v>
      </c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</row>
    <row r="47" spans="1:219" s="41" customFormat="1" ht="20.25" customHeight="1">
      <c r="A47" s="33"/>
      <c r="B47" s="34"/>
      <c r="C47" s="34"/>
      <c r="D47" s="34"/>
      <c r="E47" s="34"/>
      <c r="F47" s="34"/>
      <c r="G47" s="35"/>
      <c r="H47" s="35"/>
      <c r="I47" s="35"/>
      <c r="J47" s="36"/>
      <c r="K47" s="36"/>
      <c r="L47" s="35"/>
      <c r="M47" s="35"/>
      <c r="N47" s="35"/>
      <c r="O47" s="35"/>
      <c r="P47" s="35"/>
      <c r="Q47" s="37"/>
      <c r="R47" s="35"/>
      <c r="S47" s="35"/>
      <c r="T47" s="46"/>
      <c r="U47" s="35"/>
      <c r="V47" s="35"/>
      <c r="W47" s="35"/>
      <c r="X47" s="35"/>
      <c r="Y47" s="37"/>
      <c r="Z47" s="38"/>
      <c r="AA47" s="33"/>
      <c r="AB47" s="33"/>
      <c r="AC47" s="33"/>
      <c r="AD47" s="112"/>
      <c r="AE47" s="112"/>
      <c r="AF47" s="39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</row>
    <row r="48" spans="1:219" s="32" customFormat="1" ht="20.25" customHeight="1">
      <c r="A48" s="24"/>
      <c r="B48" s="25"/>
      <c r="C48" s="25"/>
      <c r="D48" s="25"/>
      <c r="E48" s="25"/>
      <c r="F48" s="25"/>
      <c r="G48" s="26"/>
      <c r="H48" s="26"/>
      <c r="I48" s="26"/>
      <c r="J48" s="27"/>
      <c r="K48" s="27"/>
      <c r="L48" s="26"/>
      <c r="M48" s="26"/>
      <c r="N48" s="26"/>
      <c r="O48" s="26"/>
      <c r="P48" s="26"/>
      <c r="Q48" s="28"/>
      <c r="R48" s="26"/>
      <c r="S48" s="26"/>
      <c r="T48" s="78"/>
      <c r="U48" s="26"/>
      <c r="V48" s="26"/>
      <c r="W48" s="26"/>
      <c r="X48" s="26"/>
      <c r="Y48" s="28"/>
      <c r="Z48" s="29"/>
      <c r="AA48" s="24"/>
      <c r="AB48" s="24"/>
      <c r="AC48" s="24"/>
      <c r="AD48" s="110"/>
      <c r="AE48" s="110"/>
      <c r="AF48" s="42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</row>
    <row r="49" spans="1:219" s="53" customFormat="1" ht="17.25" customHeight="1" thickBot="1">
      <c r="A49" s="47"/>
      <c r="B49" s="48"/>
      <c r="C49" s="48"/>
      <c r="D49" s="34"/>
      <c r="E49" s="54"/>
      <c r="F49" s="81"/>
      <c r="G49" s="49">
        <f t="shared" ref="G49:Z49" si="26">SUM(G9:G48)</f>
        <v>333008.99999999994</v>
      </c>
      <c r="H49" s="49">
        <f t="shared" si="26"/>
        <v>0</v>
      </c>
      <c r="I49" s="49">
        <f t="shared" si="26"/>
        <v>0</v>
      </c>
      <c r="J49" s="49">
        <f t="shared" si="26"/>
        <v>10253</v>
      </c>
      <c r="K49" s="49">
        <f t="shared" si="26"/>
        <v>14255.5</v>
      </c>
      <c r="L49" s="49">
        <f t="shared" si="26"/>
        <v>1362.4599999999998</v>
      </c>
      <c r="M49" s="49">
        <f t="shared" si="26"/>
        <v>0</v>
      </c>
      <c r="N49" s="49">
        <f t="shared" si="26"/>
        <v>0</v>
      </c>
      <c r="O49" s="49">
        <f t="shared" si="26"/>
        <v>0</v>
      </c>
      <c r="P49" s="49">
        <f t="shared" si="26"/>
        <v>0</v>
      </c>
      <c r="Q49" s="49">
        <f t="shared" si="26"/>
        <v>358879.95999999996</v>
      </c>
      <c r="R49" s="49">
        <f t="shared" si="26"/>
        <v>52922.579999999973</v>
      </c>
      <c r="S49" s="49">
        <f t="shared" si="26"/>
        <v>27453.46750000001</v>
      </c>
      <c r="T49" s="49">
        <f t="shared" si="26"/>
        <v>0</v>
      </c>
      <c r="U49" s="49">
        <f t="shared" si="26"/>
        <v>0</v>
      </c>
      <c r="V49" s="49">
        <f t="shared" si="26"/>
        <v>0</v>
      </c>
      <c r="W49" s="49">
        <f t="shared" si="26"/>
        <v>32284.44</v>
      </c>
      <c r="X49" s="49">
        <f t="shared" si="26"/>
        <v>0</v>
      </c>
      <c r="Y49" s="49">
        <f t="shared" si="26"/>
        <v>112660.48750000008</v>
      </c>
      <c r="Z49" s="49">
        <f t="shared" si="26"/>
        <v>246219.47250000012</v>
      </c>
      <c r="AA49" s="50"/>
      <c r="AB49" s="50"/>
      <c r="AC49" s="50"/>
      <c r="AD49" s="113"/>
      <c r="AE49" s="113">
        <f>SUM(AE9:AE48)</f>
        <v>1.7500000006748451E-2</v>
      </c>
      <c r="AF49" s="51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</row>
    <row r="50" spans="1:219" ht="14.25" customHeight="1" thickTop="1">
      <c r="A50" s="54"/>
      <c r="D50" s="81"/>
      <c r="E50" s="81"/>
      <c r="F50" s="81"/>
      <c r="J50" s="54"/>
      <c r="K50" s="54"/>
      <c r="AF50" s="57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</row>
    <row r="51" spans="1:219" ht="15">
      <c r="A51" s="59"/>
      <c r="B51" s="59"/>
      <c r="K51" s="54"/>
      <c r="L51" s="142"/>
      <c r="M51" s="142"/>
      <c r="N51" s="142"/>
      <c r="O51" s="142"/>
      <c r="P51" s="142"/>
      <c r="Q51" s="142"/>
      <c r="R51" s="142"/>
      <c r="S51" s="59"/>
      <c r="T51" s="59"/>
      <c r="U51" s="59"/>
      <c r="V51" s="59"/>
      <c r="W51" s="59"/>
      <c r="X51" s="59"/>
      <c r="Y51" s="56"/>
      <c r="AA51" s="59"/>
      <c r="AB51" s="59"/>
      <c r="AC51" s="59"/>
      <c r="AD51" s="114"/>
      <c r="AE51" s="114"/>
      <c r="AF51" s="79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</row>
    <row r="52" spans="1:219" ht="46.5" customHeight="1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15"/>
      <c r="AE52" s="115"/>
      <c r="AF52" s="63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</row>
    <row r="53" spans="1:219" ht="15">
      <c r="A53" s="81"/>
      <c r="B53" s="81"/>
      <c r="C53" s="81"/>
      <c r="D53" s="81"/>
      <c r="E53" s="59"/>
      <c r="K53" s="59"/>
      <c r="L53" s="142"/>
      <c r="M53" s="142"/>
      <c r="N53" s="142"/>
      <c r="O53" s="142"/>
      <c r="P53" s="142"/>
      <c r="Q53" s="142"/>
      <c r="R53" s="142"/>
      <c r="W53" s="81"/>
      <c r="Y53" s="56"/>
      <c r="Z53" s="60"/>
      <c r="AF53" s="61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</row>
    <row r="54" spans="1:219" ht="15">
      <c r="A54" s="59"/>
      <c r="B54" s="59"/>
      <c r="C54" s="59"/>
      <c r="E54" s="34"/>
      <c r="F54" s="81"/>
      <c r="K54" s="59"/>
      <c r="L54" s="142"/>
      <c r="M54" s="142"/>
      <c r="N54" s="142"/>
      <c r="O54" s="142"/>
      <c r="P54" s="142"/>
      <c r="Q54" s="142"/>
      <c r="R54" s="142"/>
      <c r="S54" s="59"/>
      <c r="T54" s="59"/>
      <c r="U54" s="59"/>
      <c r="V54" s="59"/>
      <c r="W54" s="59"/>
      <c r="X54" s="59"/>
      <c r="Y54" s="56"/>
      <c r="AA54" s="59"/>
      <c r="AB54" s="59"/>
      <c r="AC54" s="59"/>
      <c r="AD54" s="114"/>
      <c r="AE54" s="114"/>
      <c r="AF54" s="61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</row>
    <row r="55" spans="1:219" s="41" customFormat="1" ht="20.25" customHeight="1">
      <c r="A55" s="33"/>
      <c r="B55" s="34"/>
      <c r="C55" s="34"/>
      <c r="D55" s="81"/>
      <c r="E55" s="54"/>
      <c r="F55" s="59"/>
      <c r="G55" s="35"/>
      <c r="H55" s="35"/>
      <c r="I55" s="35"/>
      <c r="J55" s="36"/>
      <c r="K55" s="36"/>
      <c r="L55" s="35"/>
      <c r="M55" s="35"/>
      <c r="N55" s="35"/>
      <c r="O55" s="35"/>
      <c r="P55" s="35"/>
      <c r="Q55" s="37"/>
      <c r="R55" s="35"/>
      <c r="S55" s="35"/>
      <c r="T55" s="35"/>
      <c r="U55" s="35"/>
      <c r="V55" s="35"/>
      <c r="W55" s="35"/>
      <c r="X55" s="35"/>
      <c r="Y55" s="37"/>
      <c r="Z55" s="38"/>
      <c r="AA55" s="33"/>
      <c r="AB55" s="33"/>
      <c r="AC55" s="33"/>
      <c r="AD55" s="112"/>
      <c r="AE55" s="112"/>
      <c r="AF55" s="43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</row>
    <row r="56" spans="1:219" ht="12.75">
      <c r="D56" s="59"/>
      <c r="E56" s="48"/>
      <c r="AF56" s="66"/>
    </row>
    <row r="57" spans="1:219" s="53" customFormat="1" ht="17.25" customHeight="1">
      <c r="A57" s="47"/>
      <c r="B57" s="48"/>
      <c r="C57" s="48"/>
      <c r="D57" s="54"/>
      <c r="E57" s="54"/>
      <c r="F57" s="54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50"/>
      <c r="AB57" s="50"/>
      <c r="AC57" s="50"/>
      <c r="AD57" s="113"/>
      <c r="AE57" s="113"/>
      <c r="AF57" s="68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</row>
    <row r="58" spans="1:219" ht="14.25" customHeight="1">
      <c r="A58" s="54"/>
      <c r="E58" s="81"/>
      <c r="F58" s="70"/>
      <c r="J58" s="54"/>
      <c r="K58" s="54"/>
      <c r="L58" s="142"/>
      <c r="M58" s="142"/>
      <c r="N58" s="142"/>
      <c r="O58" s="142"/>
      <c r="P58" s="142"/>
      <c r="Q58" s="142"/>
      <c r="R58" s="142"/>
      <c r="W58" s="55"/>
      <c r="Y58" s="56"/>
      <c r="AF58" s="63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</row>
    <row r="59" spans="1:219" ht="15">
      <c r="A59" s="81"/>
      <c r="B59" s="81"/>
      <c r="C59" s="81"/>
      <c r="D59" s="70"/>
      <c r="E59" s="59"/>
      <c r="K59" s="59"/>
      <c r="L59" s="142"/>
      <c r="M59" s="142"/>
      <c r="N59" s="142"/>
      <c r="O59" s="142"/>
      <c r="P59" s="142"/>
      <c r="Q59" s="142"/>
      <c r="R59" s="142"/>
      <c r="W59" s="81"/>
      <c r="Y59" s="56"/>
      <c r="Z59" s="60"/>
      <c r="AF59" s="61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</row>
    <row r="60" spans="1:219" ht="15">
      <c r="A60" s="59"/>
      <c r="B60" s="59"/>
      <c r="C60" s="59"/>
      <c r="K60" s="59"/>
      <c r="L60" s="142"/>
      <c r="M60" s="142"/>
      <c r="N60" s="142"/>
      <c r="O60" s="142"/>
      <c r="P60" s="142"/>
      <c r="Q60" s="142"/>
      <c r="R60" s="142"/>
      <c r="S60" s="59"/>
      <c r="T60" s="59"/>
      <c r="U60" s="59"/>
      <c r="V60" s="59"/>
      <c r="W60" s="59"/>
      <c r="X60" s="59"/>
      <c r="Y60" s="56"/>
      <c r="AA60" s="59"/>
      <c r="AB60" s="59"/>
      <c r="AC60" s="59"/>
      <c r="AD60" s="114"/>
      <c r="AE60" s="114"/>
      <c r="AF60" s="61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</row>
    <row r="61" spans="1:219" ht="15">
      <c r="F61" s="59"/>
      <c r="AF61" s="61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</row>
    <row r="62" spans="1:219" ht="15">
      <c r="D62" s="59"/>
      <c r="E62" s="70"/>
      <c r="AF62" s="61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</row>
    <row r="63" spans="1:219" s="53" customFormat="1" ht="15">
      <c r="A63" s="47"/>
      <c r="B63" s="48"/>
      <c r="C63" s="70"/>
      <c r="D63" s="54"/>
      <c r="E63" s="54"/>
      <c r="F63" s="54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50"/>
      <c r="AB63" s="50"/>
      <c r="AC63" s="50"/>
      <c r="AD63" s="113"/>
      <c r="AE63" s="113"/>
      <c r="AF63" s="71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</row>
    <row r="64" spans="1:219">
      <c r="A64" s="54"/>
      <c r="J64" s="54"/>
      <c r="K64" s="54"/>
      <c r="L64" s="142"/>
      <c r="M64" s="142"/>
      <c r="N64" s="142"/>
      <c r="O64" s="142"/>
      <c r="P64" s="142"/>
      <c r="Q64" s="142"/>
      <c r="R64" s="142"/>
      <c r="W64" s="55"/>
      <c r="Y64" s="56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</row>
    <row r="65" spans="1:215" ht="15">
      <c r="A65" s="81"/>
      <c r="B65" s="81"/>
      <c r="E65" s="59"/>
      <c r="K65" s="59"/>
      <c r="L65" s="142"/>
      <c r="M65" s="142"/>
      <c r="N65" s="142"/>
      <c r="O65" s="142"/>
      <c r="P65" s="142"/>
      <c r="Q65" s="142"/>
      <c r="R65" s="142"/>
      <c r="W65" s="81"/>
      <c r="Y65" s="56"/>
      <c r="Z65" s="60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</row>
    <row r="66" spans="1:215" ht="15">
      <c r="A66" s="59"/>
      <c r="B66" s="59"/>
      <c r="C66" s="59"/>
      <c r="K66" s="59"/>
      <c r="L66" s="142"/>
      <c r="M66" s="142"/>
      <c r="N66" s="142"/>
      <c r="O66" s="142"/>
      <c r="P66" s="142"/>
      <c r="Q66" s="142"/>
      <c r="R66" s="142"/>
      <c r="S66" s="59"/>
      <c r="T66" s="59"/>
      <c r="U66" s="59"/>
      <c r="V66" s="59"/>
      <c r="W66" s="81"/>
      <c r="X66" s="72"/>
      <c r="Y66" s="56"/>
      <c r="AA66" s="59"/>
      <c r="AB66" s="59"/>
      <c r="AC66" s="59"/>
      <c r="AD66" s="114"/>
      <c r="AE66" s="114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</row>
    <row r="67" spans="1:215" ht="15">
      <c r="W67" s="81"/>
      <c r="X67" s="7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</row>
    <row r="68" spans="1:215" ht="15">
      <c r="W68" s="81"/>
      <c r="X68" s="7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</row>
    <row r="69" spans="1:215" ht="15">
      <c r="W69" s="81"/>
      <c r="X69" s="7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</row>
    <row r="70" spans="1:215" ht="15">
      <c r="W70" s="81"/>
      <c r="X70" s="7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</row>
    <row r="71" spans="1:215" ht="15">
      <c r="W71" s="81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</row>
    <row r="72" spans="1:215" ht="15"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</row>
    <row r="73" spans="1:215" ht="15"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</row>
    <row r="74" spans="1:215" ht="15"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</row>
    <row r="75" spans="1:215" ht="15"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</row>
    <row r="76" spans="1:215"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</row>
    <row r="77" spans="1:215" ht="15"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</row>
    <row r="78" spans="1:215" ht="15"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</row>
    <row r="79" spans="1:215" ht="15"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</row>
    <row r="80" spans="1:215"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</row>
    <row r="81" spans="32:215" ht="15"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</row>
    <row r="82" spans="32:215" ht="15"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</row>
    <row r="83" spans="32:215" ht="15"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</row>
    <row r="84" spans="32:215" ht="15"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</row>
    <row r="85" spans="32:215" ht="15"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</row>
    <row r="86" spans="32:215" ht="15"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</row>
    <row r="87" spans="32:215" ht="15"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</row>
    <row r="88" spans="32:215" ht="15"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</row>
    <row r="89" spans="32:215" ht="15"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</row>
    <row r="90" spans="32:215" ht="15"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</row>
    <row r="91" spans="32:215" ht="15"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</row>
    <row r="92" spans="32:215" ht="15"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</row>
    <row r="93" spans="32:215" ht="15"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</row>
    <row r="94" spans="32:215" ht="15"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</row>
    <row r="95" spans="32:215"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58"/>
      <c r="HB95" s="58"/>
      <c r="HC95" s="58"/>
      <c r="HD95" s="58"/>
      <c r="HE95" s="58"/>
      <c r="HF95" s="58"/>
      <c r="HG95" s="58"/>
    </row>
    <row r="96" spans="32:215" ht="15"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</row>
    <row r="97" spans="32:215" ht="15"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</row>
    <row r="98" spans="32:215" ht="15"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</row>
    <row r="99" spans="32:215"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58"/>
      <c r="HB99" s="58"/>
      <c r="HC99" s="58"/>
      <c r="HD99" s="58"/>
      <c r="HE99" s="58"/>
      <c r="HF99" s="58"/>
      <c r="HG99" s="58"/>
    </row>
    <row r="100" spans="32:215" ht="15"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</row>
    <row r="101" spans="32:215" ht="15"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</row>
    <row r="102" spans="32:215" ht="15"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</row>
    <row r="103" spans="32:215" ht="15"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</row>
    <row r="104" spans="32:215" ht="15"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</row>
    <row r="105" spans="32:215" ht="15"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</row>
    <row r="106" spans="32:215" ht="15"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</row>
    <row r="107" spans="32:215" ht="15"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</row>
    <row r="108" spans="32:215" ht="15"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</row>
    <row r="109" spans="32:215" ht="15"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</row>
    <row r="110" spans="32:215" ht="15"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</row>
    <row r="111" spans="32:215" ht="15"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</row>
    <row r="112" spans="32:215" ht="15"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</row>
    <row r="113" spans="32:215" ht="15"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</row>
    <row r="114" spans="32:215" ht="15"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</row>
    <row r="115" spans="32:215" ht="15"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</row>
    <row r="116" spans="32:215" ht="15"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</row>
    <row r="117" spans="32:215"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58"/>
      <c r="HB117" s="58"/>
      <c r="HC117" s="58"/>
      <c r="HD117" s="58"/>
      <c r="HE117" s="58"/>
      <c r="HF117" s="58"/>
      <c r="HG117" s="58"/>
    </row>
    <row r="118" spans="32:215" ht="15"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</row>
    <row r="119" spans="32:215" ht="15"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</row>
    <row r="120" spans="32:215" ht="15"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</row>
    <row r="121" spans="32:215"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58"/>
      <c r="HB121" s="58"/>
      <c r="HC121" s="58"/>
      <c r="HD121" s="58"/>
      <c r="HE121" s="58"/>
      <c r="HF121" s="58"/>
      <c r="HG121" s="58"/>
    </row>
    <row r="122" spans="32:215" ht="15"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</row>
    <row r="123" spans="32:215" ht="15"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</row>
    <row r="124" spans="32:215" ht="15"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</row>
    <row r="125" spans="32:215" ht="15"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</row>
    <row r="126" spans="32:215" ht="15"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</row>
    <row r="127" spans="32:215" ht="15"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</row>
    <row r="128" spans="32:215" ht="15"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</row>
    <row r="129" spans="32:215" ht="15"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</row>
    <row r="130" spans="32:215" ht="15"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</row>
    <row r="131" spans="32:215" ht="15"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</row>
    <row r="132" spans="32:215" ht="15"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</row>
    <row r="133" spans="32:215" ht="15"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</row>
    <row r="134" spans="32:215" ht="15"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</row>
    <row r="135" spans="32:215" ht="15"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</row>
    <row r="136" spans="32:215" ht="15"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</row>
    <row r="137" spans="32:215" ht="15"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</row>
    <row r="138" spans="32:215" ht="15"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</row>
    <row r="139" spans="32:215"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</row>
    <row r="140" spans="32:215" ht="15"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</row>
    <row r="141" spans="32:215" ht="15"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</row>
    <row r="142" spans="32:215" ht="15"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</row>
    <row r="143" spans="32:215"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  <c r="FK143" s="73"/>
      <c r="FL143" s="73"/>
      <c r="FM143" s="73"/>
      <c r="FN143" s="73"/>
      <c r="FO143" s="73"/>
      <c r="FP143" s="73"/>
      <c r="FQ143" s="73"/>
      <c r="FR143" s="73"/>
      <c r="FS143" s="73"/>
      <c r="FT143" s="73"/>
      <c r="FU143" s="73"/>
      <c r="FV143" s="73"/>
      <c r="FW143" s="73"/>
      <c r="FX143" s="73"/>
      <c r="FY143" s="73"/>
      <c r="FZ143" s="73"/>
      <c r="GA143" s="73"/>
      <c r="GB143" s="73"/>
      <c r="GC143" s="73"/>
      <c r="GD143" s="73"/>
      <c r="GE143" s="73"/>
      <c r="GF143" s="73"/>
      <c r="GG143" s="73"/>
      <c r="GH143" s="73"/>
      <c r="GI143" s="73"/>
      <c r="GJ143" s="73"/>
      <c r="GK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</row>
    <row r="144" spans="32:215" ht="15"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</row>
    <row r="145" spans="32:215" ht="15"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</row>
    <row r="146" spans="32:215" ht="15"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</row>
    <row r="147" spans="32:215" ht="15"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</row>
    <row r="148" spans="32:215" ht="15"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</row>
    <row r="149" spans="32:215" ht="15"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</row>
    <row r="150" spans="32:215" ht="15"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</row>
    <row r="151" spans="32:215" ht="15"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</row>
    <row r="152" spans="32:215" ht="15"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</row>
    <row r="153" spans="32:215" ht="15"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</row>
    <row r="154" spans="32:215" ht="15"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</row>
    <row r="155" spans="32:215" ht="15"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</row>
    <row r="156" spans="32:215" ht="15"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</row>
    <row r="157" spans="32:215" ht="15"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</row>
    <row r="158" spans="32:215" ht="15"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</row>
    <row r="159" spans="32:215" ht="15"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</row>
    <row r="160" spans="32:215" ht="15"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</row>
    <row r="161" spans="32:215" ht="15"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</row>
    <row r="162" spans="32:215" ht="15"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</row>
    <row r="163" spans="32:215"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  <c r="FK163" s="73"/>
      <c r="FL163" s="73"/>
      <c r="FM163" s="73"/>
      <c r="FN163" s="73"/>
      <c r="FO163" s="73"/>
      <c r="FP163" s="73"/>
      <c r="FQ163" s="73"/>
      <c r="FR163" s="73"/>
      <c r="FS163" s="73"/>
      <c r="FT163" s="73"/>
      <c r="FU163" s="73"/>
      <c r="FV163" s="73"/>
      <c r="FW163" s="73"/>
      <c r="FX163" s="73"/>
      <c r="FY163" s="73"/>
      <c r="FZ163" s="73"/>
      <c r="GA163" s="73"/>
      <c r="GB163" s="73"/>
      <c r="GC163" s="73"/>
      <c r="GD163" s="73"/>
      <c r="GE163" s="73"/>
      <c r="GF163" s="73"/>
      <c r="GG163" s="73"/>
      <c r="GH163" s="73"/>
      <c r="GI163" s="73"/>
      <c r="GJ163" s="73"/>
      <c r="GK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</row>
    <row r="164" spans="32:215" ht="15"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</row>
    <row r="165" spans="32:215" ht="15"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</row>
    <row r="166" spans="32:215" ht="15"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</row>
    <row r="167" spans="32:215"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  <c r="FK167" s="73"/>
      <c r="FL167" s="73"/>
      <c r="FM167" s="73"/>
      <c r="FN167" s="73"/>
      <c r="FO167" s="73"/>
      <c r="FP167" s="73"/>
      <c r="FQ167" s="73"/>
      <c r="FR167" s="73"/>
      <c r="FS167" s="73"/>
      <c r="FT167" s="73"/>
      <c r="FU167" s="73"/>
      <c r="FV167" s="73"/>
      <c r="FW167" s="73"/>
      <c r="FX167" s="73"/>
      <c r="FY167" s="73"/>
      <c r="FZ167" s="73"/>
      <c r="GA167" s="73"/>
      <c r="GB167" s="73"/>
      <c r="GC167" s="73"/>
      <c r="GD167" s="73"/>
      <c r="GE167" s="73"/>
      <c r="GF167" s="73"/>
      <c r="GG167" s="73"/>
      <c r="GH167" s="73"/>
      <c r="GI167" s="73"/>
      <c r="GJ167" s="73"/>
      <c r="GK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</row>
    <row r="168" spans="32:215" ht="15"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</row>
    <row r="169" spans="32:215" ht="15"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</row>
    <row r="170" spans="32:215" ht="15"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</row>
    <row r="171" spans="32:215" ht="15"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</row>
    <row r="172" spans="32:215" ht="15"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</row>
    <row r="173" spans="32:215" ht="15"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</row>
    <row r="174" spans="32:215" ht="15"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</row>
    <row r="175" spans="32:215" ht="15"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</row>
    <row r="176" spans="32:215" ht="15"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</row>
    <row r="177" spans="32:215" ht="15"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</row>
    <row r="178" spans="32:215" ht="15"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</row>
    <row r="179" spans="32:215" ht="15"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</row>
    <row r="180" spans="32:215" ht="15"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</row>
    <row r="181" spans="32:215" ht="15"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</row>
    <row r="182" spans="32:215" ht="15"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</row>
    <row r="183" spans="32:215" ht="15"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</row>
    <row r="184" spans="32:215"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  <c r="FK184" s="73"/>
      <c r="FL184" s="73"/>
      <c r="FM184" s="73"/>
      <c r="FN184" s="73"/>
      <c r="FO184" s="73"/>
      <c r="FP184" s="73"/>
      <c r="FQ184" s="73"/>
      <c r="FR184" s="73"/>
      <c r="FS184" s="73"/>
      <c r="FT184" s="73"/>
      <c r="FU184" s="73"/>
      <c r="FV184" s="73"/>
      <c r="FW184" s="73"/>
      <c r="FX184" s="73"/>
      <c r="FY184" s="73"/>
      <c r="FZ184" s="73"/>
      <c r="GA184" s="73"/>
      <c r="GB184" s="73"/>
      <c r="GC184" s="73"/>
      <c r="GD184" s="73"/>
      <c r="GE184" s="73"/>
      <c r="GF184" s="73"/>
      <c r="GG184" s="73"/>
      <c r="GH184" s="73"/>
      <c r="GI184" s="73"/>
      <c r="GJ184" s="73"/>
      <c r="GK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</row>
    <row r="185" spans="32:215" ht="15"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</row>
    <row r="186" spans="32:215" ht="15"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</row>
    <row r="187" spans="32:215" ht="15"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</row>
    <row r="188" spans="32:215"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  <c r="FK188" s="73"/>
      <c r="FL188" s="73"/>
      <c r="FM188" s="73"/>
      <c r="FN188" s="73"/>
      <c r="FO188" s="73"/>
      <c r="FP188" s="73"/>
      <c r="FQ188" s="73"/>
      <c r="FR188" s="73"/>
      <c r="FS188" s="73"/>
      <c r="FT188" s="73"/>
      <c r="FU188" s="73"/>
      <c r="FV188" s="73"/>
      <c r="FW188" s="73"/>
      <c r="FX188" s="73"/>
      <c r="FY188" s="73"/>
      <c r="FZ188" s="73"/>
      <c r="GA188" s="73"/>
      <c r="GB188" s="73"/>
      <c r="GC188" s="73"/>
      <c r="GD188" s="73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</row>
    <row r="189" spans="32:215" ht="15"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</row>
    <row r="190" spans="32:215" ht="15"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</row>
    <row r="191" spans="32:215" ht="15"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</row>
    <row r="192" spans="32:215" ht="15"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</row>
    <row r="193" spans="32:215" ht="15"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</row>
    <row r="194" spans="32:215" ht="15"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</row>
    <row r="195" spans="32:215" ht="15"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</row>
    <row r="196" spans="32:215" ht="15"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</row>
    <row r="197" spans="32:215" ht="15"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</row>
    <row r="198" spans="32:215" ht="15"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</row>
    <row r="199" spans="32:215" ht="15"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</row>
    <row r="200" spans="32:215" ht="15"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</row>
    <row r="201" spans="32:215" ht="15"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</row>
    <row r="202" spans="32:215" ht="15"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</row>
    <row r="203" spans="32:215" ht="15"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</row>
    <row r="204" spans="32:215" ht="15"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</row>
    <row r="205" spans="32:215"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  <c r="FK205" s="73"/>
      <c r="FL205" s="73"/>
      <c r="FM205" s="73"/>
      <c r="FN205" s="73"/>
      <c r="FO205" s="73"/>
      <c r="FP205" s="73"/>
      <c r="FQ205" s="73"/>
      <c r="FR205" s="73"/>
      <c r="FS205" s="73"/>
      <c r="FT205" s="73"/>
      <c r="FU205" s="73"/>
      <c r="FV205" s="73"/>
      <c r="FW205" s="73"/>
      <c r="FX205" s="73"/>
      <c r="FY205" s="73"/>
      <c r="FZ205" s="73"/>
      <c r="GA205" s="73"/>
      <c r="GB205" s="73"/>
      <c r="GC205" s="73"/>
      <c r="GD205" s="73"/>
      <c r="GE205" s="73"/>
      <c r="GF205" s="73"/>
      <c r="GG205" s="73"/>
      <c r="GH205" s="73"/>
      <c r="GI205" s="73"/>
      <c r="GJ205" s="73"/>
      <c r="GK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</row>
    <row r="206" spans="32:215" ht="15"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</row>
    <row r="207" spans="32:215" ht="15"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</row>
    <row r="208" spans="32:215" ht="15"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</row>
    <row r="209" spans="32:215"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  <c r="FK209" s="73"/>
      <c r="FL209" s="73"/>
      <c r="FM209" s="73"/>
      <c r="FN209" s="73"/>
      <c r="FO209" s="73"/>
      <c r="FP209" s="73"/>
      <c r="FQ209" s="73"/>
      <c r="FR209" s="73"/>
      <c r="FS209" s="73"/>
      <c r="FT209" s="73"/>
      <c r="FU209" s="73"/>
      <c r="FV209" s="73"/>
      <c r="FW209" s="73"/>
      <c r="FX209" s="73"/>
      <c r="FY209" s="73"/>
      <c r="FZ209" s="73"/>
      <c r="GA209" s="73"/>
      <c r="GB209" s="73"/>
      <c r="GC209" s="73"/>
      <c r="GD209" s="73"/>
      <c r="GE209" s="73"/>
      <c r="GF209" s="73"/>
      <c r="GG209" s="73"/>
      <c r="GH209" s="73"/>
      <c r="GI209" s="73"/>
      <c r="GJ209" s="73"/>
      <c r="GK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</row>
    <row r="210" spans="32:215" ht="15"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</row>
    <row r="211" spans="32:215" ht="15"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</row>
    <row r="212" spans="32:215" ht="15"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</row>
    <row r="213" spans="32:215" ht="15"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</row>
    <row r="214" spans="32:215" ht="15"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</row>
    <row r="215" spans="32:215" ht="15"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</row>
    <row r="216" spans="32:215" ht="15"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</row>
    <row r="217" spans="32:215" ht="15"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</row>
    <row r="218" spans="32:215" ht="12.75"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5"/>
      <c r="BT218" s="75"/>
      <c r="BU218" s="75"/>
      <c r="BV218" s="75"/>
      <c r="BW218" s="75"/>
      <c r="BX218" s="75"/>
      <c r="BY218" s="75"/>
      <c r="BZ218" s="75"/>
      <c r="CA218" s="75"/>
      <c r="CB218" s="75"/>
      <c r="CC218" s="75"/>
      <c r="CD218" s="75"/>
      <c r="CE218" s="75"/>
      <c r="CF218" s="75"/>
      <c r="CG218" s="75"/>
      <c r="CH218" s="75"/>
      <c r="CI218" s="75"/>
      <c r="CJ218" s="75"/>
      <c r="CK218" s="75"/>
      <c r="CL218" s="75"/>
      <c r="CM218" s="75"/>
      <c r="CN218" s="75"/>
      <c r="CO218" s="75"/>
      <c r="CP218" s="75"/>
      <c r="CQ218" s="75"/>
      <c r="CR218" s="75"/>
      <c r="CS218" s="75"/>
      <c r="CT218" s="75"/>
      <c r="CU218" s="75"/>
      <c r="CV218" s="75"/>
      <c r="CW218" s="75"/>
      <c r="CX218" s="75"/>
      <c r="CY218" s="75"/>
      <c r="CZ218" s="75"/>
      <c r="DA218" s="75"/>
      <c r="DB218" s="75"/>
      <c r="DC218" s="75"/>
      <c r="DD218" s="75"/>
      <c r="DE218" s="75"/>
      <c r="DF218" s="75"/>
      <c r="DG218" s="75"/>
      <c r="DH218" s="75"/>
      <c r="DI218" s="75"/>
      <c r="DJ218" s="75"/>
      <c r="DK218" s="75"/>
      <c r="DL218" s="75"/>
      <c r="DM218" s="75"/>
      <c r="DN218" s="75"/>
      <c r="DO218" s="75"/>
      <c r="DP218" s="75"/>
      <c r="DQ218" s="75"/>
      <c r="DR218" s="75"/>
      <c r="DS218" s="75"/>
      <c r="DT218" s="75"/>
      <c r="DU218" s="75"/>
      <c r="DV218" s="75"/>
      <c r="DW218" s="75"/>
      <c r="DX218" s="75"/>
      <c r="DY218" s="75"/>
      <c r="DZ218" s="75"/>
      <c r="EA218" s="75"/>
      <c r="EB218" s="75"/>
      <c r="EC218" s="75"/>
      <c r="ED218" s="75"/>
      <c r="EE218" s="75"/>
      <c r="EF218" s="75"/>
      <c r="EG218" s="75"/>
      <c r="EH218" s="75"/>
      <c r="EI218" s="75"/>
      <c r="EJ218" s="75"/>
      <c r="EK218" s="75"/>
      <c r="EL218" s="75"/>
      <c r="EM218" s="75"/>
      <c r="EN218" s="75"/>
      <c r="EO218" s="75"/>
      <c r="EP218" s="75"/>
      <c r="EQ218" s="75"/>
      <c r="ER218" s="75"/>
      <c r="ES218" s="75"/>
      <c r="ET218" s="75"/>
      <c r="EU218" s="75"/>
      <c r="EV218" s="75"/>
      <c r="EW218" s="75"/>
      <c r="EX218" s="75"/>
      <c r="EY218" s="75"/>
      <c r="EZ218" s="75"/>
      <c r="FA218" s="75"/>
      <c r="FB218" s="75"/>
      <c r="FC218" s="75"/>
      <c r="FD218" s="75"/>
      <c r="FE218" s="75"/>
      <c r="FF218" s="75"/>
      <c r="FG218" s="75"/>
      <c r="FH218" s="75"/>
      <c r="FI218" s="75"/>
      <c r="FJ218" s="75"/>
      <c r="FK218" s="75"/>
      <c r="FL218" s="75"/>
      <c r="FM218" s="75"/>
      <c r="FN218" s="75"/>
      <c r="FO218" s="75"/>
      <c r="FP218" s="75"/>
      <c r="FQ218" s="75"/>
      <c r="FR218" s="75"/>
      <c r="FS218" s="75"/>
      <c r="FT218" s="75"/>
      <c r="FU218" s="75"/>
      <c r="FV218" s="75"/>
      <c r="FW218" s="75"/>
      <c r="FX218" s="75"/>
      <c r="FY218" s="75"/>
      <c r="FZ218" s="75"/>
      <c r="GA218" s="75"/>
      <c r="GB218" s="75"/>
      <c r="GC218" s="75"/>
      <c r="GD218" s="75"/>
      <c r="GE218" s="75"/>
      <c r="GF218" s="75"/>
      <c r="GG218" s="75"/>
      <c r="GH218" s="75"/>
      <c r="GI218" s="75"/>
      <c r="GJ218" s="75"/>
      <c r="GK218" s="75"/>
      <c r="GL218" s="75"/>
      <c r="GM218" s="75"/>
      <c r="GN218" s="75"/>
      <c r="GO218" s="75"/>
      <c r="GP218" s="75"/>
      <c r="GQ218" s="75"/>
      <c r="GR218" s="75"/>
      <c r="GS218" s="75"/>
      <c r="GT218" s="75"/>
      <c r="GU218" s="75"/>
      <c r="GV218" s="75"/>
      <c r="GW218" s="75"/>
      <c r="GX218" s="75"/>
      <c r="GY218" s="75"/>
      <c r="GZ218" s="75"/>
      <c r="HA218" s="75"/>
      <c r="HB218" s="75"/>
      <c r="HC218" s="75"/>
      <c r="HD218" s="75"/>
      <c r="HE218" s="75"/>
      <c r="HF218" s="75"/>
      <c r="HG218" s="75"/>
    </row>
    <row r="219" spans="32:215" ht="12.75"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5"/>
      <c r="BT219" s="75"/>
      <c r="BU219" s="75"/>
      <c r="BV219" s="75"/>
      <c r="BW219" s="75"/>
      <c r="BX219" s="75"/>
      <c r="BY219" s="75"/>
      <c r="BZ219" s="75"/>
      <c r="CA219" s="75"/>
      <c r="CB219" s="75"/>
      <c r="CC219" s="75"/>
      <c r="CD219" s="75"/>
      <c r="CE219" s="75"/>
      <c r="CF219" s="75"/>
      <c r="CG219" s="75"/>
      <c r="CH219" s="75"/>
      <c r="CI219" s="75"/>
      <c r="CJ219" s="75"/>
      <c r="CK219" s="75"/>
      <c r="CL219" s="75"/>
      <c r="CM219" s="75"/>
      <c r="CN219" s="75"/>
      <c r="CO219" s="75"/>
      <c r="CP219" s="75"/>
      <c r="CQ219" s="75"/>
      <c r="CR219" s="75"/>
      <c r="CS219" s="75"/>
      <c r="CT219" s="75"/>
      <c r="CU219" s="75"/>
      <c r="CV219" s="75"/>
      <c r="CW219" s="75"/>
      <c r="CX219" s="75"/>
      <c r="CY219" s="75"/>
      <c r="CZ219" s="75"/>
      <c r="DA219" s="75"/>
      <c r="DB219" s="75"/>
      <c r="DC219" s="75"/>
      <c r="DD219" s="75"/>
      <c r="DE219" s="75"/>
      <c r="DF219" s="75"/>
      <c r="DG219" s="75"/>
      <c r="DH219" s="75"/>
      <c r="DI219" s="75"/>
      <c r="DJ219" s="75"/>
      <c r="DK219" s="75"/>
      <c r="DL219" s="75"/>
      <c r="DM219" s="75"/>
      <c r="DN219" s="75"/>
      <c r="DO219" s="75"/>
      <c r="DP219" s="75"/>
      <c r="DQ219" s="75"/>
      <c r="DR219" s="75"/>
      <c r="DS219" s="75"/>
      <c r="DT219" s="75"/>
      <c r="DU219" s="75"/>
      <c r="DV219" s="75"/>
      <c r="DW219" s="75"/>
      <c r="DX219" s="75"/>
      <c r="DY219" s="75"/>
      <c r="DZ219" s="75"/>
      <c r="EA219" s="75"/>
      <c r="EB219" s="75"/>
      <c r="EC219" s="75"/>
      <c r="ED219" s="75"/>
      <c r="EE219" s="75"/>
      <c r="EF219" s="75"/>
      <c r="EG219" s="75"/>
      <c r="EH219" s="75"/>
      <c r="EI219" s="75"/>
      <c r="EJ219" s="75"/>
      <c r="EK219" s="75"/>
      <c r="EL219" s="75"/>
      <c r="EM219" s="75"/>
      <c r="EN219" s="75"/>
      <c r="EO219" s="75"/>
      <c r="EP219" s="75"/>
      <c r="EQ219" s="75"/>
      <c r="ER219" s="75"/>
      <c r="ES219" s="75"/>
      <c r="ET219" s="75"/>
      <c r="EU219" s="75"/>
      <c r="EV219" s="75"/>
      <c r="EW219" s="75"/>
      <c r="EX219" s="75"/>
      <c r="EY219" s="75"/>
      <c r="EZ219" s="75"/>
      <c r="FA219" s="75"/>
      <c r="FB219" s="75"/>
      <c r="FC219" s="75"/>
      <c r="FD219" s="75"/>
      <c r="FE219" s="75"/>
      <c r="FF219" s="75"/>
      <c r="FG219" s="75"/>
      <c r="FH219" s="75"/>
      <c r="FI219" s="75"/>
      <c r="FJ219" s="75"/>
      <c r="FK219" s="75"/>
      <c r="FL219" s="75"/>
      <c r="FM219" s="75"/>
      <c r="FN219" s="75"/>
      <c r="FO219" s="75"/>
      <c r="FP219" s="75"/>
      <c r="FQ219" s="75"/>
      <c r="FR219" s="75"/>
      <c r="FS219" s="75"/>
      <c r="FT219" s="75"/>
      <c r="FU219" s="75"/>
      <c r="FV219" s="75"/>
      <c r="FW219" s="75"/>
      <c r="FX219" s="75"/>
      <c r="FY219" s="75"/>
      <c r="FZ219" s="75"/>
      <c r="GA219" s="75"/>
      <c r="GB219" s="75"/>
      <c r="GC219" s="75"/>
      <c r="GD219" s="75"/>
      <c r="GE219" s="75"/>
      <c r="GF219" s="75"/>
      <c r="GG219" s="75"/>
      <c r="GH219" s="75"/>
      <c r="GI219" s="75"/>
      <c r="GJ219" s="75"/>
      <c r="GK219" s="75"/>
      <c r="GL219" s="75"/>
      <c r="GM219" s="75"/>
      <c r="GN219" s="75"/>
      <c r="GO219" s="75"/>
      <c r="GP219" s="75"/>
      <c r="GQ219" s="75"/>
      <c r="GR219" s="75"/>
      <c r="GS219" s="75"/>
      <c r="GT219" s="75"/>
      <c r="GU219" s="75"/>
      <c r="GV219" s="75"/>
      <c r="GW219" s="75"/>
      <c r="GX219" s="75"/>
      <c r="GY219" s="75"/>
      <c r="GZ219" s="75"/>
      <c r="HA219" s="75"/>
      <c r="HB219" s="75"/>
      <c r="HC219" s="75"/>
      <c r="HD219" s="75"/>
      <c r="HE219" s="75"/>
      <c r="HF219" s="75"/>
      <c r="HG219" s="75"/>
    </row>
    <row r="220" spans="32:215" ht="12.75"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  <c r="BT220" s="75"/>
      <c r="BU220" s="75"/>
      <c r="BV220" s="75"/>
      <c r="BW220" s="75"/>
      <c r="BX220" s="75"/>
      <c r="BY220" s="75"/>
      <c r="BZ220" s="75"/>
      <c r="CA220" s="75"/>
      <c r="CB220" s="75"/>
      <c r="CC220" s="75"/>
      <c r="CD220" s="75"/>
      <c r="CE220" s="75"/>
      <c r="CF220" s="75"/>
      <c r="CG220" s="75"/>
      <c r="CH220" s="75"/>
      <c r="CI220" s="75"/>
      <c r="CJ220" s="75"/>
      <c r="CK220" s="75"/>
      <c r="CL220" s="75"/>
      <c r="CM220" s="75"/>
      <c r="CN220" s="75"/>
      <c r="CO220" s="75"/>
      <c r="CP220" s="75"/>
      <c r="CQ220" s="75"/>
      <c r="CR220" s="75"/>
      <c r="CS220" s="75"/>
      <c r="CT220" s="75"/>
      <c r="CU220" s="75"/>
      <c r="CV220" s="75"/>
      <c r="CW220" s="75"/>
      <c r="CX220" s="75"/>
      <c r="CY220" s="75"/>
      <c r="CZ220" s="75"/>
      <c r="DA220" s="75"/>
      <c r="DB220" s="75"/>
      <c r="DC220" s="75"/>
      <c r="DD220" s="75"/>
      <c r="DE220" s="75"/>
      <c r="DF220" s="75"/>
      <c r="DG220" s="75"/>
      <c r="DH220" s="75"/>
      <c r="DI220" s="75"/>
      <c r="DJ220" s="75"/>
      <c r="DK220" s="75"/>
      <c r="DL220" s="75"/>
      <c r="DM220" s="75"/>
      <c r="DN220" s="75"/>
      <c r="DO220" s="75"/>
      <c r="DP220" s="75"/>
      <c r="DQ220" s="75"/>
      <c r="DR220" s="75"/>
      <c r="DS220" s="75"/>
      <c r="DT220" s="75"/>
      <c r="DU220" s="75"/>
      <c r="DV220" s="75"/>
      <c r="DW220" s="75"/>
      <c r="DX220" s="75"/>
      <c r="DY220" s="75"/>
      <c r="DZ220" s="75"/>
      <c r="EA220" s="75"/>
      <c r="EB220" s="75"/>
      <c r="EC220" s="75"/>
      <c r="ED220" s="75"/>
      <c r="EE220" s="75"/>
      <c r="EF220" s="75"/>
      <c r="EG220" s="75"/>
      <c r="EH220" s="75"/>
      <c r="EI220" s="75"/>
      <c r="EJ220" s="75"/>
      <c r="EK220" s="75"/>
      <c r="EL220" s="75"/>
      <c r="EM220" s="75"/>
      <c r="EN220" s="75"/>
      <c r="EO220" s="75"/>
      <c r="EP220" s="75"/>
      <c r="EQ220" s="75"/>
      <c r="ER220" s="75"/>
      <c r="ES220" s="75"/>
      <c r="ET220" s="75"/>
      <c r="EU220" s="75"/>
      <c r="EV220" s="75"/>
      <c r="EW220" s="75"/>
      <c r="EX220" s="75"/>
      <c r="EY220" s="75"/>
      <c r="EZ220" s="75"/>
      <c r="FA220" s="75"/>
      <c r="FB220" s="75"/>
      <c r="FC220" s="75"/>
      <c r="FD220" s="75"/>
      <c r="FE220" s="75"/>
      <c r="FF220" s="75"/>
      <c r="FG220" s="75"/>
      <c r="FH220" s="75"/>
      <c r="FI220" s="75"/>
      <c r="FJ220" s="75"/>
      <c r="FK220" s="75"/>
      <c r="FL220" s="75"/>
      <c r="FM220" s="75"/>
      <c r="FN220" s="75"/>
      <c r="FO220" s="75"/>
      <c r="FP220" s="75"/>
      <c r="FQ220" s="75"/>
      <c r="FR220" s="75"/>
      <c r="FS220" s="75"/>
      <c r="FT220" s="75"/>
      <c r="FU220" s="75"/>
      <c r="FV220" s="75"/>
      <c r="FW220" s="75"/>
      <c r="FX220" s="75"/>
      <c r="FY220" s="75"/>
      <c r="FZ220" s="75"/>
      <c r="GA220" s="75"/>
      <c r="GB220" s="75"/>
      <c r="GC220" s="75"/>
      <c r="GD220" s="75"/>
      <c r="GE220" s="75"/>
      <c r="GF220" s="75"/>
      <c r="GG220" s="75"/>
      <c r="GH220" s="75"/>
      <c r="GI220" s="75"/>
      <c r="GJ220" s="75"/>
      <c r="GK220" s="75"/>
      <c r="GL220" s="75"/>
      <c r="GM220" s="75"/>
      <c r="GN220" s="75"/>
      <c r="GO220" s="75"/>
      <c r="GP220" s="75"/>
      <c r="GQ220" s="75"/>
      <c r="GR220" s="75"/>
      <c r="GS220" s="75"/>
      <c r="GT220" s="75"/>
      <c r="GU220" s="75"/>
      <c r="GV220" s="75"/>
      <c r="GW220" s="75"/>
      <c r="GX220" s="75"/>
      <c r="GY220" s="75"/>
      <c r="GZ220" s="75"/>
      <c r="HA220" s="75"/>
      <c r="HB220" s="75"/>
      <c r="HC220" s="75"/>
      <c r="HD220" s="75"/>
      <c r="HE220" s="75"/>
      <c r="HF220" s="75"/>
      <c r="HG220" s="75"/>
    </row>
    <row r="221" spans="32:215" ht="12.75"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75"/>
      <c r="CF221" s="75"/>
      <c r="CG221" s="75"/>
      <c r="CH221" s="75"/>
      <c r="CI221" s="75"/>
      <c r="CJ221" s="75"/>
      <c r="CK221" s="75"/>
      <c r="CL221" s="75"/>
      <c r="CM221" s="75"/>
      <c r="CN221" s="75"/>
      <c r="CO221" s="75"/>
      <c r="CP221" s="75"/>
      <c r="CQ221" s="75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5"/>
      <c r="DC221" s="75"/>
      <c r="DD221" s="75"/>
      <c r="DE221" s="75"/>
      <c r="DF221" s="75"/>
      <c r="DG221" s="75"/>
      <c r="DH221" s="75"/>
      <c r="DI221" s="75"/>
      <c r="DJ221" s="75"/>
      <c r="DK221" s="75"/>
      <c r="DL221" s="75"/>
      <c r="DM221" s="75"/>
      <c r="DN221" s="75"/>
      <c r="DO221" s="75"/>
      <c r="DP221" s="75"/>
      <c r="DQ221" s="75"/>
      <c r="DR221" s="75"/>
      <c r="DS221" s="75"/>
      <c r="DT221" s="75"/>
      <c r="DU221" s="75"/>
      <c r="DV221" s="75"/>
      <c r="DW221" s="75"/>
      <c r="DX221" s="75"/>
      <c r="DY221" s="75"/>
      <c r="DZ221" s="75"/>
      <c r="EA221" s="75"/>
      <c r="EB221" s="75"/>
      <c r="EC221" s="75"/>
      <c r="ED221" s="75"/>
      <c r="EE221" s="75"/>
      <c r="EF221" s="75"/>
      <c r="EG221" s="75"/>
      <c r="EH221" s="75"/>
      <c r="EI221" s="75"/>
      <c r="EJ221" s="75"/>
      <c r="EK221" s="75"/>
      <c r="EL221" s="75"/>
      <c r="EM221" s="75"/>
      <c r="EN221" s="75"/>
      <c r="EO221" s="75"/>
      <c r="EP221" s="75"/>
      <c r="EQ221" s="75"/>
      <c r="ER221" s="75"/>
      <c r="ES221" s="75"/>
      <c r="ET221" s="75"/>
      <c r="EU221" s="75"/>
      <c r="EV221" s="75"/>
      <c r="EW221" s="75"/>
      <c r="EX221" s="75"/>
      <c r="EY221" s="75"/>
      <c r="EZ221" s="75"/>
      <c r="FA221" s="75"/>
      <c r="FB221" s="75"/>
      <c r="FC221" s="75"/>
      <c r="FD221" s="75"/>
      <c r="FE221" s="75"/>
      <c r="FF221" s="75"/>
      <c r="FG221" s="75"/>
      <c r="FH221" s="75"/>
      <c r="FI221" s="75"/>
      <c r="FJ221" s="75"/>
      <c r="FK221" s="75"/>
      <c r="FL221" s="75"/>
      <c r="FM221" s="75"/>
      <c r="FN221" s="75"/>
      <c r="FO221" s="75"/>
      <c r="FP221" s="75"/>
      <c r="FQ221" s="75"/>
      <c r="FR221" s="75"/>
      <c r="FS221" s="75"/>
      <c r="FT221" s="75"/>
      <c r="FU221" s="75"/>
      <c r="FV221" s="75"/>
      <c r="FW221" s="75"/>
      <c r="FX221" s="75"/>
      <c r="FY221" s="75"/>
      <c r="FZ221" s="75"/>
      <c r="GA221" s="75"/>
      <c r="GB221" s="75"/>
      <c r="GC221" s="75"/>
      <c r="GD221" s="75"/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/>
      <c r="GR221" s="75"/>
      <c r="GS221" s="75"/>
      <c r="GT221" s="75"/>
      <c r="GU221" s="75"/>
      <c r="GV221" s="75"/>
      <c r="GW221" s="75"/>
      <c r="GX221" s="75"/>
      <c r="GY221" s="75"/>
      <c r="GZ221" s="75"/>
      <c r="HA221" s="75"/>
      <c r="HB221" s="75"/>
      <c r="HC221" s="75"/>
      <c r="HD221" s="75"/>
      <c r="HE221" s="75"/>
      <c r="HF221" s="75"/>
      <c r="HG221" s="75"/>
    </row>
    <row r="222" spans="32:215" ht="12.75"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  <c r="BT222" s="75"/>
      <c r="BU222" s="75"/>
      <c r="BV222" s="75"/>
      <c r="BW222" s="75"/>
      <c r="BX222" s="75"/>
      <c r="BY222" s="75"/>
      <c r="BZ222" s="75"/>
      <c r="CA222" s="75"/>
      <c r="CB222" s="75"/>
      <c r="CC222" s="75"/>
      <c r="CD222" s="75"/>
      <c r="CE222" s="75"/>
      <c r="CF222" s="75"/>
      <c r="CG222" s="75"/>
      <c r="CH222" s="75"/>
      <c r="CI222" s="75"/>
      <c r="CJ222" s="75"/>
      <c r="CK222" s="75"/>
      <c r="CL222" s="75"/>
      <c r="CM222" s="75"/>
      <c r="CN222" s="75"/>
      <c r="CO222" s="75"/>
      <c r="CP222" s="75"/>
      <c r="CQ222" s="75"/>
      <c r="CR222" s="75"/>
      <c r="CS222" s="75"/>
      <c r="CT222" s="75"/>
      <c r="CU222" s="75"/>
      <c r="CV222" s="75"/>
      <c r="CW222" s="75"/>
      <c r="CX222" s="75"/>
      <c r="CY222" s="75"/>
      <c r="CZ222" s="75"/>
      <c r="DA222" s="75"/>
      <c r="DB222" s="75"/>
      <c r="DC222" s="75"/>
      <c r="DD222" s="75"/>
      <c r="DE222" s="75"/>
      <c r="DF222" s="75"/>
      <c r="DG222" s="75"/>
      <c r="DH222" s="75"/>
      <c r="DI222" s="75"/>
      <c r="DJ222" s="75"/>
      <c r="DK222" s="75"/>
      <c r="DL222" s="75"/>
      <c r="DM222" s="75"/>
      <c r="DN222" s="75"/>
      <c r="DO222" s="75"/>
      <c r="DP222" s="75"/>
      <c r="DQ222" s="75"/>
      <c r="DR222" s="75"/>
      <c r="DS222" s="75"/>
      <c r="DT222" s="75"/>
      <c r="DU222" s="75"/>
      <c r="DV222" s="75"/>
      <c r="DW222" s="75"/>
      <c r="DX222" s="75"/>
      <c r="DY222" s="75"/>
      <c r="DZ222" s="75"/>
      <c r="EA222" s="75"/>
      <c r="EB222" s="75"/>
      <c r="EC222" s="75"/>
      <c r="ED222" s="75"/>
      <c r="EE222" s="75"/>
      <c r="EF222" s="75"/>
      <c r="EG222" s="75"/>
      <c r="EH222" s="75"/>
      <c r="EI222" s="75"/>
      <c r="EJ222" s="75"/>
      <c r="EK222" s="75"/>
      <c r="EL222" s="75"/>
      <c r="EM222" s="75"/>
      <c r="EN222" s="75"/>
      <c r="EO222" s="75"/>
      <c r="EP222" s="75"/>
      <c r="EQ222" s="75"/>
      <c r="ER222" s="75"/>
      <c r="ES222" s="75"/>
      <c r="ET222" s="75"/>
      <c r="EU222" s="75"/>
      <c r="EV222" s="75"/>
      <c r="EW222" s="75"/>
      <c r="EX222" s="75"/>
      <c r="EY222" s="75"/>
      <c r="EZ222" s="75"/>
      <c r="FA222" s="75"/>
      <c r="FB222" s="75"/>
      <c r="FC222" s="75"/>
      <c r="FD222" s="75"/>
      <c r="FE222" s="75"/>
      <c r="FF222" s="75"/>
      <c r="FG222" s="75"/>
      <c r="FH222" s="75"/>
      <c r="FI222" s="75"/>
      <c r="FJ222" s="75"/>
      <c r="FK222" s="75"/>
      <c r="FL222" s="75"/>
      <c r="FM222" s="75"/>
      <c r="FN222" s="75"/>
      <c r="FO222" s="75"/>
      <c r="FP222" s="75"/>
      <c r="FQ222" s="75"/>
      <c r="FR222" s="75"/>
      <c r="FS222" s="75"/>
      <c r="FT222" s="75"/>
      <c r="FU222" s="75"/>
      <c r="FV222" s="75"/>
      <c r="FW222" s="75"/>
      <c r="FX222" s="75"/>
      <c r="FY222" s="75"/>
      <c r="FZ222" s="75"/>
      <c r="GA222" s="75"/>
      <c r="GB222" s="75"/>
      <c r="GC222" s="75"/>
      <c r="GD222" s="75"/>
      <c r="GE222" s="75"/>
      <c r="GF222" s="75"/>
      <c r="GG222" s="75"/>
      <c r="GH222" s="75"/>
      <c r="GI222" s="75"/>
      <c r="GJ222" s="75"/>
      <c r="GK222" s="75"/>
      <c r="GL222" s="75"/>
      <c r="GM222" s="75"/>
      <c r="GN222" s="75"/>
      <c r="GO222" s="75"/>
      <c r="GP222" s="75"/>
      <c r="GQ222" s="75"/>
      <c r="GR222" s="75"/>
      <c r="GS222" s="75"/>
      <c r="GT222" s="75"/>
      <c r="GU222" s="75"/>
      <c r="GV222" s="75"/>
      <c r="GW222" s="75"/>
      <c r="GX222" s="75"/>
      <c r="GY222" s="75"/>
      <c r="GZ222" s="75"/>
      <c r="HA222" s="75"/>
      <c r="HB222" s="75"/>
      <c r="HC222" s="75"/>
      <c r="HD222" s="75"/>
      <c r="HE222" s="75"/>
      <c r="HF222" s="75"/>
      <c r="HG222" s="75"/>
    </row>
    <row r="223" spans="32:215" ht="12.75"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5"/>
      <c r="BT223" s="75"/>
      <c r="BU223" s="75"/>
      <c r="BV223" s="75"/>
      <c r="BW223" s="75"/>
      <c r="BX223" s="75"/>
      <c r="BY223" s="75"/>
      <c r="BZ223" s="75"/>
      <c r="CA223" s="75"/>
      <c r="CB223" s="75"/>
      <c r="CC223" s="75"/>
      <c r="CD223" s="75"/>
      <c r="CE223" s="75"/>
      <c r="CF223" s="75"/>
      <c r="CG223" s="75"/>
      <c r="CH223" s="75"/>
      <c r="CI223" s="75"/>
      <c r="CJ223" s="75"/>
      <c r="CK223" s="75"/>
      <c r="CL223" s="75"/>
      <c r="CM223" s="75"/>
      <c r="CN223" s="75"/>
      <c r="CO223" s="75"/>
      <c r="CP223" s="75"/>
      <c r="CQ223" s="75"/>
      <c r="CR223" s="75"/>
      <c r="CS223" s="75"/>
      <c r="CT223" s="75"/>
      <c r="CU223" s="75"/>
      <c r="CV223" s="75"/>
      <c r="CW223" s="75"/>
      <c r="CX223" s="75"/>
      <c r="CY223" s="75"/>
      <c r="CZ223" s="75"/>
      <c r="DA223" s="75"/>
      <c r="DB223" s="75"/>
      <c r="DC223" s="75"/>
      <c r="DD223" s="75"/>
      <c r="DE223" s="75"/>
      <c r="DF223" s="75"/>
      <c r="DG223" s="75"/>
      <c r="DH223" s="75"/>
      <c r="DI223" s="75"/>
      <c r="DJ223" s="75"/>
      <c r="DK223" s="75"/>
      <c r="DL223" s="75"/>
      <c r="DM223" s="75"/>
      <c r="DN223" s="75"/>
      <c r="DO223" s="75"/>
      <c r="DP223" s="75"/>
      <c r="DQ223" s="75"/>
      <c r="DR223" s="75"/>
      <c r="DS223" s="75"/>
      <c r="DT223" s="75"/>
      <c r="DU223" s="75"/>
      <c r="DV223" s="75"/>
      <c r="DW223" s="75"/>
      <c r="DX223" s="75"/>
      <c r="DY223" s="75"/>
      <c r="DZ223" s="75"/>
      <c r="EA223" s="75"/>
      <c r="EB223" s="75"/>
      <c r="EC223" s="75"/>
      <c r="ED223" s="75"/>
      <c r="EE223" s="75"/>
      <c r="EF223" s="75"/>
      <c r="EG223" s="75"/>
      <c r="EH223" s="75"/>
      <c r="EI223" s="75"/>
      <c r="EJ223" s="75"/>
      <c r="EK223" s="75"/>
      <c r="EL223" s="75"/>
      <c r="EM223" s="75"/>
      <c r="EN223" s="75"/>
      <c r="EO223" s="75"/>
      <c r="EP223" s="75"/>
      <c r="EQ223" s="75"/>
      <c r="ER223" s="75"/>
      <c r="ES223" s="75"/>
      <c r="ET223" s="75"/>
      <c r="EU223" s="75"/>
      <c r="EV223" s="75"/>
      <c r="EW223" s="75"/>
      <c r="EX223" s="75"/>
      <c r="EY223" s="75"/>
      <c r="EZ223" s="75"/>
      <c r="FA223" s="75"/>
      <c r="FB223" s="75"/>
      <c r="FC223" s="75"/>
      <c r="FD223" s="75"/>
      <c r="FE223" s="75"/>
      <c r="FF223" s="75"/>
      <c r="FG223" s="75"/>
      <c r="FH223" s="75"/>
      <c r="FI223" s="75"/>
      <c r="FJ223" s="75"/>
      <c r="FK223" s="75"/>
      <c r="FL223" s="75"/>
      <c r="FM223" s="75"/>
      <c r="FN223" s="75"/>
      <c r="FO223" s="75"/>
      <c r="FP223" s="75"/>
      <c r="FQ223" s="75"/>
      <c r="FR223" s="75"/>
      <c r="FS223" s="75"/>
      <c r="FT223" s="75"/>
      <c r="FU223" s="75"/>
      <c r="FV223" s="75"/>
      <c r="FW223" s="75"/>
      <c r="FX223" s="75"/>
      <c r="FY223" s="75"/>
      <c r="FZ223" s="75"/>
      <c r="GA223" s="75"/>
      <c r="GB223" s="75"/>
      <c r="GC223" s="75"/>
      <c r="GD223" s="75"/>
      <c r="GE223" s="75"/>
      <c r="GF223" s="75"/>
      <c r="GG223" s="75"/>
      <c r="GH223" s="75"/>
      <c r="GI223" s="75"/>
      <c r="GJ223" s="75"/>
      <c r="GK223" s="75"/>
      <c r="GL223" s="75"/>
      <c r="GM223" s="75"/>
      <c r="GN223" s="75"/>
      <c r="GO223" s="75"/>
      <c r="GP223" s="75"/>
      <c r="GQ223" s="75"/>
      <c r="GR223" s="75"/>
      <c r="GS223" s="75"/>
      <c r="GT223" s="75"/>
      <c r="GU223" s="75"/>
      <c r="GV223" s="75"/>
      <c r="GW223" s="75"/>
      <c r="GX223" s="75"/>
      <c r="GY223" s="75"/>
      <c r="GZ223" s="75"/>
      <c r="HA223" s="75"/>
      <c r="HB223" s="75"/>
      <c r="HC223" s="75"/>
      <c r="HD223" s="75"/>
      <c r="HE223" s="75"/>
      <c r="HF223" s="75"/>
      <c r="HG223" s="75"/>
    </row>
    <row r="224" spans="32:215" ht="12.75"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5"/>
      <c r="CI224" s="75"/>
      <c r="CJ224" s="75"/>
      <c r="CK224" s="75"/>
      <c r="CL224" s="75"/>
      <c r="CM224" s="75"/>
      <c r="CN224" s="75"/>
      <c r="CO224" s="75"/>
      <c r="CP224" s="75"/>
      <c r="CQ224" s="75"/>
      <c r="CR224" s="75"/>
      <c r="CS224" s="75"/>
      <c r="CT224" s="75"/>
      <c r="CU224" s="75"/>
      <c r="CV224" s="75"/>
      <c r="CW224" s="75"/>
      <c r="CX224" s="75"/>
      <c r="CY224" s="75"/>
      <c r="CZ224" s="75"/>
      <c r="DA224" s="75"/>
      <c r="DB224" s="75"/>
      <c r="DC224" s="75"/>
      <c r="DD224" s="75"/>
      <c r="DE224" s="75"/>
      <c r="DF224" s="75"/>
      <c r="DG224" s="75"/>
      <c r="DH224" s="75"/>
      <c r="DI224" s="75"/>
      <c r="DJ224" s="75"/>
      <c r="DK224" s="75"/>
      <c r="DL224" s="75"/>
      <c r="DM224" s="75"/>
      <c r="DN224" s="75"/>
      <c r="DO224" s="75"/>
      <c r="DP224" s="75"/>
      <c r="DQ224" s="75"/>
      <c r="DR224" s="75"/>
      <c r="DS224" s="75"/>
      <c r="DT224" s="75"/>
      <c r="DU224" s="75"/>
      <c r="DV224" s="75"/>
      <c r="DW224" s="75"/>
      <c r="DX224" s="75"/>
      <c r="DY224" s="75"/>
      <c r="DZ224" s="75"/>
      <c r="EA224" s="75"/>
      <c r="EB224" s="75"/>
      <c r="EC224" s="75"/>
      <c r="ED224" s="75"/>
      <c r="EE224" s="75"/>
      <c r="EF224" s="75"/>
      <c r="EG224" s="75"/>
      <c r="EH224" s="75"/>
      <c r="EI224" s="75"/>
      <c r="EJ224" s="75"/>
      <c r="EK224" s="75"/>
      <c r="EL224" s="75"/>
      <c r="EM224" s="75"/>
      <c r="EN224" s="75"/>
      <c r="EO224" s="75"/>
      <c r="EP224" s="75"/>
      <c r="EQ224" s="75"/>
      <c r="ER224" s="75"/>
      <c r="ES224" s="75"/>
      <c r="ET224" s="75"/>
      <c r="EU224" s="75"/>
      <c r="EV224" s="75"/>
      <c r="EW224" s="75"/>
      <c r="EX224" s="75"/>
      <c r="EY224" s="75"/>
      <c r="EZ224" s="75"/>
      <c r="FA224" s="75"/>
      <c r="FB224" s="75"/>
      <c r="FC224" s="75"/>
      <c r="FD224" s="75"/>
      <c r="FE224" s="75"/>
      <c r="FF224" s="75"/>
      <c r="FG224" s="75"/>
      <c r="FH224" s="75"/>
      <c r="FI224" s="75"/>
      <c r="FJ224" s="75"/>
      <c r="FK224" s="75"/>
      <c r="FL224" s="75"/>
      <c r="FM224" s="75"/>
      <c r="FN224" s="75"/>
      <c r="FO224" s="75"/>
      <c r="FP224" s="75"/>
      <c r="FQ224" s="75"/>
      <c r="FR224" s="75"/>
      <c r="FS224" s="75"/>
      <c r="FT224" s="75"/>
      <c r="FU224" s="75"/>
      <c r="FV224" s="75"/>
      <c r="FW224" s="75"/>
      <c r="FX224" s="75"/>
      <c r="FY224" s="75"/>
      <c r="FZ224" s="75"/>
      <c r="GA224" s="75"/>
      <c r="GB224" s="75"/>
      <c r="GC224" s="75"/>
      <c r="GD224" s="75"/>
      <c r="GE224" s="75"/>
      <c r="GF224" s="75"/>
      <c r="GG224" s="75"/>
      <c r="GH224" s="75"/>
      <c r="GI224" s="75"/>
      <c r="GJ224" s="75"/>
      <c r="GK224" s="75"/>
      <c r="GL224" s="75"/>
      <c r="GM224" s="75"/>
      <c r="GN224" s="75"/>
      <c r="GO224" s="75"/>
      <c r="GP224" s="75"/>
      <c r="GQ224" s="75"/>
      <c r="GR224" s="75"/>
      <c r="GS224" s="75"/>
      <c r="GT224" s="75"/>
      <c r="GU224" s="75"/>
      <c r="GV224" s="75"/>
      <c r="GW224" s="75"/>
      <c r="GX224" s="75"/>
      <c r="GY224" s="75"/>
      <c r="GZ224" s="75"/>
      <c r="HA224" s="75"/>
      <c r="HB224" s="75"/>
      <c r="HC224" s="75"/>
      <c r="HD224" s="75"/>
      <c r="HE224" s="75"/>
      <c r="HF224" s="75"/>
      <c r="HG224" s="75"/>
    </row>
    <row r="225" spans="32:215" ht="12.75"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75"/>
      <c r="CL225" s="75"/>
      <c r="CM225" s="75"/>
      <c r="CN225" s="75"/>
      <c r="CO225" s="75"/>
      <c r="CP225" s="75"/>
      <c r="CQ225" s="75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5"/>
      <c r="DC225" s="75"/>
      <c r="DD225" s="75"/>
      <c r="DE225" s="75"/>
      <c r="DF225" s="75"/>
      <c r="DG225" s="75"/>
      <c r="DH225" s="75"/>
      <c r="DI225" s="75"/>
      <c r="DJ225" s="75"/>
      <c r="DK225" s="75"/>
      <c r="DL225" s="75"/>
      <c r="DM225" s="75"/>
      <c r="DN225" s="75"/>
      <c r="DO225" s="75"/>
      <c r="DP225" s="75"/>
      <c r="DQ225" s="75"/>
      <c r="DR225" s="75"/>
      <c r="DS225" s="75"/>
      <c r="DT225" s="75"/>
      <c r="DU225" s="75"/>
      <c r="DV225" s="75"/>
      <c r="DW225" s="75"/>
      <c r="DX225" s="75"/>
      <c r="DY225" s="75"/>
      <c r="DZ225" s="75"/>
      <c r="EA225" s="75"/>
      <c r="EB225" s="75"/>
      <c r="EC225" s="75"/>
      <c r="ED225" s="75"/>
      <c r="EE225" s="75"/>
      <c r="EF225" s="75"/>
      <c r="EG225" s="75"/>
      <c r="EH225" s="75"/>
      <c r="EI225" s="75"/>
      <c r="EJ225" s="75"/>
      <c r="EK225" s="75"/>
      <c r="EL225" s="75"/>
      <c r="EM225" s="75"/>
      <c r="EN225" s="75"/>
      <c r="EO225" s="75"/>
      <c r="EP225" s="75"/>
      <c r="EQ225" s="75"/>
      <c r="ER225" s="75"/>
      <c r="ES225" s="75"/>
      <c r="ET225" s="75"/>
      <c r="EU225" s="75"/>
      <c r="EV225" s="75"/>
      <c r="EW225" s="75"/>
      <c r="EX225" s="75"/>
      <c r="EY225" s="75"/>
      <c r="EZ225" s="75"/>
      <c r="FA225" s="75"/>
      <c r="FB225" s="75"/>
      <c r="FC225" s="75"/>
      <c r="FD225" s="75"/>
      <c r="FE225" s="75"/>
      <c r="FF225" s="75"/>
      <c r="FG225" s="75"/>
      <c r="FH225" s="75"/>
      <c r="FI225" s="75"/>
      <c r="FJ225" s="75"/>
      <c r="FK225" s="75"/>
      <c r="FL225" s="75"/>
      <c r="FM225" s="75"/>
      <c r="FN225" s="75"/>
      <c r="FO225" s="75"/>
      <c r="FP225" s="75"/>
      <c r="FQ225" s="75"/>
      <c r="FR225" s="75"/>
      <c r="FS225" s="75"/>
      <c r="FT225" s="75"/>
      <c r="FU225" s="75"/>
      <c r="FV225" s="75"/>
      <c r="FW225" s="75"/>
      <c r="FX225" s="75"/>
      <c r="FY225" s="75"/>
      <c r="FZ225" s="75"/>
      <c r="GA225" s="75"/>
      <c r="GB225" s="75"/>
      <c r="GC225" s="75"/>
      <c r="GD225" s="75"/>
      <c r="GE225" s="75"/>
      <c r="GF225" s="75"/>
      <c r="GG225" s="75"/>
      <c r="GH225" s="75"/>
      <c r="GI225" s="75"/>
      <c r="GJ225" s="75"/>
      <c r="GK225" s="75"/>
      <c r="GL225" s="75"/>
      <c r="GM225" s="75"/>
      <c r="GN225" s="75"/>
      <c r="GO225" s="75"/>
      <c r="GP225" s="75"/>
      <c r="GQ225" s="75"/>
      <c r="GR225" s="75"/>
      <c r="GS225" s="75"/>
      <c r="GT225" s="75"/>
      <c r="GU225" s="75"/>
      <c r="GV225" s="75"/>
      <c r="GW225" s="75"/>
      <c r="GX225" s="75"/>
      <c r="GY225" s="75"/>
      <c r="GZ225" s="75"/>
      <c r="HA225" s="75"/>
      <c r="HB225" s="75"/>
      <c r="HC225" s="75"/>
      <c r="HD225" s="75"/>
      <c r="HE225" s="75"/>
      <c r="HF225" s="75"/>
      <c r="HG225" s="75"/>
    </row>
    <row r="226" spans="32:215"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76"/>
      <c r="BX226" s="76"/>
      <c r="BY226" s="76"/>
      <c r="BZ226" s="76"/>
      <c r="CA226" s="76"/>
      <c r="CB226" s="76"/>
      <c r="CC226" s="76"/>
      <c r="CD226" s="76"/>
      <c r="CE226" s="76"/>
      <c r="CF226" s="76"/>
      <c r="CG226" s="76"/>
      <c r="CH226" s="76"/>
      <c r="CI226" s="76"/>
      <c r="CJ226" s="76"/>
      <c r="CK226" s="76"/>
      <c r="CL226" s="76"/>
      <c r="CM226" s="76"/>
      <c r="CN226" s="76"/>
      <c r="CO226" s="76"/>
      <c r="CP226" s="76"/>
      <c r="CQ226" s="76"/>
      <c r="CR226" s="76"/>
      <c r="CS226" s="76"/>
      <c r="CT226" s="76"/>
      <c r="CU226" s="76"/>
      <c r="CV226" s="76"/>
      <c r="CW226" s="76"/>
      <c r="CX226" s="76"/>
      <c r="CY226" s="76"/>
      <c r="CZ226" s="76"/>
      <c r="DA226" s="76"/>
      <c r="DB226" s="76"/>
      <c r="DC226" s="76"/>
      <c r="DD226" s="76"/>
      <c r="DE226" s="76"/>
      <c r="DF226" s="76"/>
      <c r="DG226" s="76"/>
      <c r="DH226" s="76"/>
      <c r="DI226" s="76"/>
      <c r="DJ226" s="76"/>
      <c r="DK226" s="76"/>
      <c r="DL226" s="76"/>
      <c r="DM226" s="76"/>
      <c r="DN226" s="76"/>
      <c r="DO226" s="76"/>
      <c r="DP226" s="76"/>
      <c r="DQ226" s="76"/>
      <c r="DR226" s="76"/>
      <c r="DS226" s="76"/>
      <c r="DT226" s="76"/>
      <c r="DU226" s="76"/>
      <c r="DV226" s="76"/>
      <c r="DW226" s="76"/>
      <c r="DX226" s="76"/>
      <c r="DY226" s="76"/>
      <c r="DZ226" s="76"/>
      <c r="EA226" s="76"/>
      <c r="EB226" s="76"/>
      <c r="EC226" s="76"/>
      <c r="ED226" s="76"/>
      <c r="EE226" s="76"/>
      <c r="EF226" s="76"/>
      <c r="EG226" s="76"/>
      <c r="EH226" s="76"/>
      <c r="EI226" s="76"/>
      <c r="EJ226" s="76"/>
      <c r="EK226" s="76"/>
      <c r="EL226" s="76"/>
      <c r="EM226" s="76"/>
      <c r="EN226" s="76"/>
      <c r="EO226" s="76"/>
      <c r="EP226" s="76"/>
      <c r="EQ226" s="76"/>
      <c r="ER226" s="76"/>
      <c r="ES226" s="76"/>
      <c r="ET226" s="76"/>
      <c r="EU226" s="76"/>
      <c r="EV226" s="76"/>
      <c r="EW226" s="76"/>
      <c r="EX226" s="76"/>
      <c r="EY226" s="76"/>
      <c r="EZ226" s="76"/>
      <c r="FA226" s="76"/>
      <c r="FB226" s="76"/>
      <c r="FC226" s="76"/>
      <c r="FD226" s="76"/>
      <c r="FE226" s="76"/>
      <c r="FF226" s="76"/>
      <c r="FG226" s="76"/>
      <c r="FH226" s="76"/>
      <c r="FI226" s="76"/>
      <c r="FJ226" s="76"/>
      <c r="FK226" s="76"/>
      <c r="FL226" s="76"/>
      <c r="FM226" s="76"/>
      <c r="FN226" s="76"/>
      <c r="FO226" s="76"/>
      <c r="FP226" s="76"/>
      <c r="FQ226" s="76"/>
      <c r="FR226" s="76"/>
      <c r="FS226" s="76"/>
      <c r="FT226" s="76"/>
      <c r="FU226" s="76"/>
      <c r="FV226" s="76"/>
      <c r="FW226" s="76"/>
      <c r="FX226" s="76"/>
      <c r="FY226" s="76"/>
      <c r="FZ226" s="76"/>
      <c r="GA226" s="76"/>
      <c r="GB226" s="76"/>
      <c r="GC226" s="76"/>
      <c r="GD226" s="76"/>
      <c r="GE226" s="76"/>
      <c r="GF226" s="76"/>
      <c r="GG226" s="76"/>
      <c r="GH226" s="76"/>
      <c r="GI226" s="76"/>
      <c r="GJ226" s="76"/>
      <c r="GK226" s="76"/>
      <c r="GL226" s="76"/>
      <c r="GM226" s="76"/>
      <c r="GN226" s="76"/>
      <c r="GO226" s="76"/>
      <c r="GP226" s="76"/>
      <c r="GQ226" s="76"/>
      <c r="GR226" s="76"/>
      <c r="GS226" s="76"/>
      <c r="GT226" s="76"/>
      <c r="GU226" s="76"/>
      <c r="GV226" s="76"/>
      <c r="GW226" s="76"/>
      <c r="GX226" s="76"/>
      <c r="GY226" s="76"/>
      <c r="GZ226" s="76"/>
      <c r="HA226" s="76"/>
      <c r="HB226" s="76"/>
      <c r="HC226" s="76"/>
      <c r="HD226" s="76"/>
      <c r="HE226" s="76"/>
      <c r="HF226" s="76"/>
      <c r="HG226" s="76"/>
    </row>
    <row r="227" spans="32:215" ht="12.75"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5"/>
      <c r="BT227" s="75"/>
      <c r="BU227" s="75"/>
      <c r="BV227" s="75"/>
      <c r="BW227" s="75"/>
      <c r="BX227" s="75"/>
      <c r="BY227" s="75"/>
      <c r="BZ227" s="75"/>
      <c r="CA227" s="75"/>
      <c r="CB227" s="75"/>
      <c r="CC227" s="75"/>
      <c r="CD227" s="75"/>
      <c r="CE227" s="75"/>
      <c r="CF227" s="75"/>
      <c r="CG227" s="75"/>
      <c r="CH227" s="75"/>
      <c r="CI227" s="75"/>
      <c r="CJ227" s="75"/>
      <c r="CK227" s="75"/>
      <c r="CL227" s="75"/>
      <c r="CM227" s="75"/>
      <c r="CN227" s="75"/>
      <c r="CO227" s="75"/>
      <c r="CP227" s="75"/>
      <c r="CQ227" s="75"/>
      <c r="CR227" s="75"/>
      <c r="CS227" s="75"/>
      <c r="CT227" s="75"/>
      <c r="CU227" s="75"/>
      <c r="CV227" s="75"/>
      <c r="CW227" s="75"/>
      <c r="CX227" s="75"/>
      <c r="CY227" s="75"/>
      <c r="CZ227" s="75"/>
      <c r="DA227" s="75"/>
      <c r="DB227" s="75"/>
      <c r="DC227" s="75"/>
      <c r="DD227" s="75"/>
      <c r="DE227" s="75"/>
      <c r="DF227" s="75"/>
      <c r="DG227" s="75"/>
      <c r="DH227" s="75"/>
      <c r="DI227" s="75"/>
      <c r="DJ227" s="75"/>
      <c r="DK227" s="75"/>
      <c r="DL227" s="75"/>
      <c r="DM227" s="75"/>
      <c r="DN227" s="75"/>
      <c r="DO227" s="75"/>
      <c r="DP227" s="75"/>
      <c r="DQ227" s="75"/>
      <c r="DR227" s="75"/>
      <c r="DS227" s="75"/>
      <c r="DT227" s="75"/>
      <c r="DU227" s="75"/>
      <c r="DV227" s="75"/>
      <c r="DW227" s="75"/>
      <c r="DX227" s="75"/>
      <c r="DY227" s="75"/>
      <c r="DZ227" s="75"/>
      <c r="EA227" s="75"/>
      <c r="EB227" s="75"/>
      <c r="EC227" s="75"/>
      <c r="ED227" s="75"/>
      <c r="EE227" s="75"/>
      <c r="EF227" s="75"/>
      <c r="EG227" s="75"/>
      <c r="EH227" s="75"/>
      <c r="EI227" s="75"/>
      <c r="EJ227" s="75"/>
      <c r="EK227" s="75"/>
      <c r="EL227" s="75"/>
      <c r="EM227" s="75"/>
      <c r="EN227" s="75"/>
      <c r="EO227" s="75"/>
      <c r="EP227" s="75"/>
      <c r="EQ227" s="75"/>
      <c r="ER227" s="75"/>
      <c r="ES227" s="75"/>
      <c r="ET227" s="75"/>
      <c r="EU227" s="75"/>
      <c r="EV227" s="75"/>
      <c r="EW227" s="75"/>
      <c r="EX227" s="75"/>
      <c r="EY227" s="75"/>
      <c r="EZ227" s="75"/>
      <c r="FA227" s="75"/>
      <c r="FB227" s="75"/>
      <c r="FC227" s="75"/>
      <c r="FD227" s="75"/>
      <c r="FE227" s="75"/>
      <c r="FF227" s="75"/>
      <c r="FG227" s="75"/>
      <c r="FH227" s="75"/>
      <c r="FI227" s="75"/>
      <c r="FJ227" s="75"/>
      <c r="FK227" s="75"/>
      <c r="FL227" s="75"/>
      <c r="FM227" s="75"/>
      <c r="FN227" s="75"/>
      <c r="FO227" s="75"/>
      <c r="FP227" s="75"/>
      <c r="FQ227" s="75"/>
      <c r="FR227" s="75"/>
      <c r="FS227" s="75"/>
      <c r="FT227" s="75"/>
      <c r="FU227" s="75"/>
      <c r="FV227" s="75"/>
      <c r="FW227" s="75"/>
      <c r="FX227" s="75"/>
      <c r="FY227" s="75"/>
      <c r="FZ227" s="75"/>
      <c r="GA227" s="75"/>
      <c r="GB227" s="75"/>
      <c r="GC227" s="75"/>
      <c r="GD227" s="75"/>
      <c r="GE227" s="75"/>
      <c r="GF227" s="75"/>
      <c r="GG227" s="75"/>
      <c r="GH227" s="75"/>
      <c r="GI227" s="75"/>
      <c r="GJ227" s="75"/>
      <c r="GK227" s="75"/>
      <c r="GL227" s="75"/>
      <c r="GM227" s="75"/>
      <c r="GN227" s="75"/>
      <c r="GO227" s="75"/>
      <c r="GP227" s="75"/>
      <c r="GQ227" s="75"/>
      <c r="GR227" s="75"/>
      <c r="GS227" s="75"/>
      <c r="GT227" s="75"/>
      <c r="GU227" s="75"/>
      <c r="GV227" s="75"/>
      <c r="GW227" s="75"/>
      <c r="GX227" s="75"/>
      <c r="GY227" s="75"/>
      <c r="GZ227" s="75"/>
      <c r="HA227" s="75"/>
      <c r="HB227" s="75"/>
      <c r="HC227" s="75"/>
      <c r="HD227" s="75"/>
      <c r="HE227" s="75"/>
      <c r="HF227" s="75"/>
      <c r="HG227" s="75"/>
    </row>
    <row r="228" spans="32:215" ht="12.75"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5"/>
      <c r="BT228" s="75"/>
      <c r="BU228" s="75"/>
      <c r="BV228" s="75"/>
      <c r="BW228" s="75"/>
      <c r="BX228" s="75"/>
      <c r="BY228" s="75"/>
      <c r="BZ228" s="75"/>
      <c r="CA228" s="75"/>
      <c r="CB228" s="75"/>
      <c r="CC228" s="75"/>
      <c r="CD228" s="75"/>
      <c r="CE228" s="75"/>
      <c r="CF228" s="75"/>
      <c r="CG228" s="75"/>
      <c r="CH228" s="75"/>
      <c r="CI228" s="75"/>
      <c r="CJ228" s="75"/>
      <c r="CK228" s="75"/>
      <c r="CL228" s="75"/>
      <c r="CM228" s="75"/>
      <c r="CN228" s="75"/>
      <c r="CO228" s="75"/>
      <c r="CP228" s="75"/>
      <c r="CQ228" s="75"/>
      <c r="CR228" s="75"/>
      <c r="CS228" s="75"/>
      <c r="CT228" s="75"/>
      <c r="CU228" s="75"/>
      <c r="CV228" s="75"/>
      <c r="CW228" s="75"/>
      <c r="CX228" s="75"/>
      <c r="CY228" s="75"/>
      <c r="CZ228" s="75"/>
      <c r="DA228" s="75"/>
      <c r="DB228" s="75"/>
      <c r="DC228" s="75"/>
      <c r="DD228" s="75"/>
      <c r="DE228" s="75"/>
      <c r="DF228" s="75"/>
      <c r="DG228" s="75"/>
      <c r="DH228" s="75"/>
      <c r="DI228" s="75"/>
      <c r="DJ228" s="75"/>
      <c r="DK228" s="75"/>
      <c r="DL228" s="75"/>
      <c r="DM228" s="75"/>
      <c r="DN228" s="75"/>
      <c r="DO228" s="75"/>
      <c r="DP228" s="75"/>
      <c r="DQ228" s="75"/>
      <c r="DR228" s="75"/>
      <c r="DS228" s="75"/>
      <c r="DT228" s="75"/>
      <c r="DU228" s="75"/>
      <c r="DV228" s="75"/>
      <c r="DW228" s="75"/>
      <c r="DX228" s="75"/>
      <c r="DY228" s="75"/>
      <c r="DZ228" s="75"/>
      <c r="EA228" s="75"/>
      <c r="EB228" s="75"/>
      <c r="EC228" s="75"/>
      <c r="ED228" s="75"/>
      <c r="EE228" s="75"/>
      <c r="EF228" s="75"/>
      <c r="EG228" s="75"/>
      <c r="EH228" s="75"/>
      <c r="EI228" s="75"/>
      <c r="EJ228" s="75"/>
      <c r="EK228" s="75"/>
      <c r="EL228" s="75"/>
      <c r="EM228" s="75"/>
      <c r="EN228" s="75"/>
      <c r="EO228" s="75"/>
      <c r="EP228" s="75"/>
      <c r="EQ228" s="75"/>
      <c r="ER228" s="75"/>
      <c r="ES228" s="75"/>
      <c r="ET228" s="75"/>
      <c r="EU228" s="75"/>
      <c r="EV228" s="75"/>
      <c r="EW228" s="75"/>
      <c r="EX228" s="75"/>
      <c r="EY228" s="75"/>
      <c r="EZ228" s="75"/>
      <c r="FA228" s="75"/>
      <c r="FB228" s="75"/>
      <c r="FC228" s="75"/>
      <c r="FD228" s="75"/>
      <c r="FE228" s="75"/>
      <c r="FF228" s="75"/>
      <c r="FG228" s="75"/>
      <c r="FH228" s="75"/>
      <c r="FI228" s="75"/>
      <c r="FJ228" s="75"/>
      <c r="FK228" s="75"/>
      <c r="FL228" s="75"/>
      <c r="FM228" s="75"/>
      <c r="FN228" s="75"/>
      <c r="FO228" s="75"/>
      <c r="FP228" s="75"/>
      <c r="FQ228" s="75"/>
      <c r="FR228" s="75"/>
      <c r="FS228" s="75"/>
      <c r="FT228" s="75"/>
      <c r="FU228" s="75"/>
      <c r="FV228" s="75"/>
      <c r="FW228" s="75"/>
      <c r="FX228" s="75"/>
      <c r="FY228" s="75"/>
      <c r="FZ228" s="75"/>
      <c r="GA228" s="75"/>
      <c r="GB228" s="75"/>
      <c r="GC228" s="75"/>
      <c r="GD228" s="75"/>
      <c r="GE228" s="75"/>
      <c r="GF228" s="75"/>
      <c r="GG228" s="75"/>
      <c r="GH228" s="75"/>
      <c r="GI228" s="75"/>
      <c r="GJ228" s="75"/>
      <c r="GK228" s="75"/>
      <c r="GL228" s="75"/>
      <c r="GM228" s="75"/>
      <c r="GN228" s="75"/>
      <c r="GO228" s="75"/>
      <c r="GP228" s="75"/>
      <c r="GQ228" s="75"/>
      <c r="GR228" s="75"/>
      <c r="GS228" s="75"/>
      <c r="GT228" s="75"/>
      <c r="GU228" s="75"/>
      <c r="GV228" s="75"/>
      <c r="GW228" s="75"/>
      <c r="GX228" s="75"/>
      <c r="GY228" s="75"/>
      <c r="GZ228" s="75"/>
      <c r="HA228" s="75"/>
      <c r="HB228" s="75"/>
      <c r="HC228" s="75"/>
      <c r="HD228" s="75"/>
      <c r="HE228" s="75"/>
      <c r="HF228" s="75"/>
      <c r="HG228" s="75"/>
    </row>
    <row r="229" spans="32:215" ht="12.75"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5"/>
      <c r="CI229" s="75"/>
      <c r="CJ229" s="75"/>
      <c r="CK229" s="75"/>
      <c r="CL229" s="75"/>
      <c r="CM229" s="75"/>
      <c r="CN229" s="75"/>
      <c r="CO229" s="75"/>
      <c r="CP229" s="75"/>
      <c r="CQ229" s="75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5"/>
      <c r="DC229" s="75"/>
      <c r="DD229" s="75"/>
      <c r="DE229" s="75"/>
      <c r="DF229" s="75"/>
      <c r="DG229" s="75"/>
      <c r="DH229" s="75"/>
      <c r="DI229" s="75"/>
      <c r="DJ229" s="75"/>
      <c r="DK229" s="75"/>
      <c r="DL229" s="75"/>
      <c r="DM229" s="75"/>
      <c r="DN229" s="75"/>
      <c r="DO229" s="75"/>
      <c r="DP229" s="75"/>
      <c r="DQ229" s="75"/>
      <c r="DR229" s="75"/>
      <c r="DS229" s="75"/>
      <c r="DT229" s="75"/>
      <c r="DU229" s="75"/>
      <c r="DV229" s="75"/>
      <c r="DW229" s="75"/>
      <c r="DX229" s="75"/>
      <c r="DY229" s="75"/>
      <c r="DZ229" s="75"/>
      <c r="EA229" s="75"/>
      <c r="EB229" s="75"/>
      <c r="EC229" s="75"/>
      <c r="ED229" s="75"/>
      <c r="EE229" s="75"/>
      <c r="EF229" s="75"/>
      <c r="EG229" s="75"/>
      <c r="EH229" s="75"/>
      <c r="EI229" s="75"/>
      <c r="EJ229" s="75"/>
      <c r="EK229" s="75"/>
      <c r="EL229" s="75"/>
      <c r="EM229" s="75"/>
      <c r="EN229" s="75"/>
      <c r="EO229" s="75"/>
      <c r="EP229" s="75"/>
      <c r="EQ229" s="75"/>
      <c r="ER229" s="75"/>
      <c r="ES229" s="75"/>
      <c r="ET229" s="75"/>
      <c r="EU229" s="75"/>
      <c r="EV229" s="75"/>
      <c r="EW229" s="75"/>
      <c r="EX229" s="75"/>
      <c r="EY229" s="75"/>
      <c r="EZ229" s="75"/>
      <c r="FA229" s="75"/>
      <c r="FB229" s="75"/>
      <c r="FC229" s="75"/>
      <c r="FD229" s="75"/>
      <c r="FE229" s="75"/>
      <c r="FF229" s="75"/>
      <c r="FG229" s="75"/>
      <c r="FH229" s="75"/>
      <c r="FI229" s="75"/>
      <c r="FJ229" s="75"/>
      <c r="FK229" s="75"/>
      <c r="FL229" s="75"/>
      <c r="FM229" s="75"/>
      <c r="FN229" s="75"/>
      <c r="FO229" s="75"/>
      <c r="FP229" s="75"/>
      <c r="FQ229" s="75"/>
      <c r="FR229" s="75"/>
      <c r="FS229" s="75"/>
      <c r="FT229" s="75"/>
      <c r="FU229" s="75"/>
      <c r="FV229" s="75"/>
      <c r="FW229" s="75"/>
      <c r="FX229" s="75"/>
      <c r="FY229" s="75"/>
      <c r="FZ229" s="75"/>
      <c r="GA229" s="75"/>
      <c r="GB229" s="75"/>
      <c r="GC229" s="75"/>
      <c r="GD229" s="75"/>
      <c r="GE229" s="75"/>
      <c r="GF229" s="75"/>
      <c r="GG229" s="75"/>
      <c r="GH229" s="75"/>
      <c r="GI229" s="75"/>
      <c r="GJ229" s="75"/>
      <c r="GK229" s="75"/>
      <c r="GL229" s="75"/>
      <c r="GM229" s="75"/>
      <c r="GN229" s="75"/>
      <c r="GO229" s="75"/>
      <c r="GP229" s="75"/>
      <c r="GQ229" s="75"/>
      <c r="GR229" s="75"/>
      <c r="GS229" s="75"/>
      <c r="GT229" s="75"/>
      <c r="GU229" s="75"/>
      <c r="GV229" s="75"/>
      <c r="GW229" s="75"/>
      <c r="GX229" s="75"/>
      <c r="GY229" s="75"/>
      <c r="GZ229" s="75"/>
      <c r="HA229" s="75"/>
      <c r="HB229" s="75"/>
      <c r="HC229" s="75"/>
      <c r="HD229" s="75"/>
      <c r="HE229" s="75"/>
      <c r="HF229" s="75"/>
      <c r="HG229" s="75"/>
    </row>
    <row r="230" spans="32:215"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76"/>
      <c r="BX230" s="76"/>
      <c r="BY230" s="76"/>
      <c r="BZ230" s="76"/>
      <c r="CA230" s="76"/>
      <c r="CB230" s="76"/>
      <c r="CC230" s="76"/>
      <c r="CD230" s="76"/>
      <c r="CE230" s="76"/>
      <c r="CF230" s="76"/>
      <c r="CG230" s="76"/>
      <c r="CH230" s="76"/>
      <c r="CI230" s="76"/>
      <c r="CJ230" s="76"/>
      <c r="CK230" s="76"/>
      <c r="CL230" s="76"/>
      <c r="CM230" s="76"/>
      <c r="CN230" s="76"/>
      <c r="CO230" s="76"/>
      <c r="CP230" s="76"/>
      <c r="CQ230" s="76"/>
      <c r="CR230" s="76"/>
      <c r="CS230" s="76"/>
      <c r="CT230" s="76"/>
      <c r="CU230" s="76"/>
      <c r="CV230" s="76"/>
      <c r="CW230" s="76"/>
      <c r="CX230" s="76"/>
      <c r="CY230" s="76"/>
      <c r="CZ230" s="76"/>
      <c r="DA230" s="76"/>
      <c r="DB230" s="76"/>
      <c r="DC230" s="76"/>
      <c r="DD230" s="76"/>
      <c r="DE230" s="76"/>
      <c r="DF230" s="76"/>
      <c r="DG230" s="76"/>
      <c r="DH230" s="76"/>
      <c r="DI230" s="76"/>
      <c r="DJ230" s="76"/>
      <c r="DK230" s="76"/>
      <c r="DL230" s="76"/>
      <c r="DM230" s="76"/>
      <c r="DN230" s="76"/>
      <c r="DO230" s="76"/>
      <c r="DP230" s="76"/>
      <c r="DQ230" s="76"/>
      <c r="DR230" s="76"/>
      <c r="DS230" s="76"/>
      <c r="DT230" s="76"/>
      <c r="DU230" s="76"/>
      <c r="DV230" s="76"/>
      <c r="DW230" s="76"/>
      <c r="DX230" s="76"/>
      <c r="DY230" s="76"/>
      <c r="DZ230" s="76"/>
      <c r="EA230" s="76"/>
      <c r="EB230" s="76"/>
      <c r="EC230" s="76"/>
      <c r="ED230" s="76"/>
      <c r="EE230" s="76"/>
      <c r="EF230" s="76"/>
      <c r="EG230" s="76"/>
      <c r="EH230" s="76"/>
      <c r="EI230" s="76"/>
      <c r="EJ230" s="76"/>
      <c r="EK230" s="76"/>
      <c r="EL230" s="76"/>
      <c r="EM230" s="76"/>
      <c r="EN230" s="76"/>
      <c r="EO230" s="76"/>
      <c r="EP230" s="76"/>
      <c r="EQ230" s="76"/>
      <c r="ER230" s="76"/>
      <c r="ES230" s="76"/>
      <c r="ET230" s="76"/>
      <c r="EU230" s="76"/>
      <c r="EV230" s="76"/>
      <c r="EW230" s="76"/>
      <c r="EX230" s="76"/>
      <c r="EY230" s="76"/>
      <c r="EZ230" s="76"/>
      <c r="FA230" s="76"/>
      <c r="FB230" s="76"/>
      <c r="FC230" s="76"/>
      <c r="FD230" s="76"/>
      <c r="FE230" s="76"/>
      <c r="FF230" s="76"/>
      <c r="FG230" s="76"/>
      <c r="FH230" s="76"/>
      <c r="FI230" s="76"/>
      <c r="FJ230" s="76"/>
      <c r="FK230" s="76"/>
      <c r="FL230" s="76"/>
      <c r="FM230" s="76"/>
      <c r="FN230" s="76"/>
      <c r="FO230" s="76"/>
      <c r="FP230" s="76"/>
      <c r="FQ230" s="76"/>
      <c r="FR230" s="76"/>
      <c r="FS230" s="76"/>
      <c r="FT230" s="76"/>
      <c r="FU230" s="76"/>
      <c r="FV230" s="76"/>
      <c r="FW230" s="76"/>
      <c r="FX230" s="76"/>
      <c r="FY230" s="76"/>
      <c r="FZ230" s="76"/>
      <c r="GA230" s="76"/>
      <c r="GB230" s="76"/>
      <c r="GC230" s="76"/>
      <c r="GD230" s="76"/>
      <c r="GE230" s="76"/>
      <c r="GF230" s="76"/>
      <c r="GG230" s="76"/>
      <c r="GH230" s="76"/>
      <c r="GI230" s="76"/>
      <c r="GJ230" s="76"/>
      <c r="GK230" s="76"/>
      <c r="GL230" s="76"/>
      <c r="GM230" s="76"/>
      <c r="GN230" s="76"/>
      <c r="GO230" s="76"/>
      <c r="GP230" s="76"/>
      <c r="GQ230" s="76"/>
      <c r="GR230" s="76"/>
      <c r="GS230" s="76"/>
      <c r="GT230" s="76"/>
      <c r="GU230" s="76"/>
      <c r="GV230" s="76"/>
      <c r="GW230" s="76"/>
      <c r="GX230" s="76"/>
      <c r="GY230" s="76"/>
      <c r="GZ230" s="76"/>
      <c r="HA230" s="76"/>
      <c r="HB230" s="76"/>
      <c r="HC230" s="76"/>
      <c r="HD230" s="76"/>
      <c r="HE230" s="76"/>
      <c r="HF230" s="76"/>
      <c r="HG230" s="76"/>
    </row>
    <row r="231" spans="32:215" ht="15"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</row>
    <row r="232" spans="32:215" ht="15"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</row>
    <row r="233" spans="32:215" ht="15"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</row>
    <row r="234" spans="32:215" ht="15"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</row>
    <row r="235" spans="32:215" ht="15"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</row>
    <row r="236" spans="32:215" ht="15"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</row>
    <row r="237" spans="32:215" ht="15"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</row>
    <row r="238" spans="32:215" ht="15"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</row>
    <row r="239" spans="32:215" ht="15"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</row>
    <row r="240" spans="32:215" ht="15"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</row>
    <row r="241" spans="32:215" ht="15"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</row>
    <row r="242" spans="32:215" ht="15"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</row>
    <row r="243" spans="32:215" ht="15"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</row>
    <row r="244" spans="32:215" ht="15"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</row>
    <row r="245" spans="32:215" ht="15"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</row>
    <row r="246" spans="32:215" ht="15"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</row>
    <row r="247" spans="32:215"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  <c r="FK247" s="73"/>
      <c r="FL247" s="73"/>
      <c r="FM247" s="73"/>
      <c r="FN247" s="73"/>
      <c r="FO247" s="73"/>
      <c r="FP247" s="73"/>
      <c r="FQ247" s="73"/>
      <c r="FR247" s="73"/>
      <c r="FS247" s="73"/>
      <c r="FT247" s="73"/>
      <c r="FU247" s="73"/>
      <c r="FV247" s="73"/>
      <c r="FW247" s="73"/>
      <c r="FX247" s="73"/>
      <c r="FY247" s="73"/>
      <c r="FZ247" s="73"/>
      <c r="GA247" s="73"/>
      <c r="GB247" s="73"/>
      <c r="GC247" s="73"/>
      <c r="GD247" s="73"/>
      <c r="GE247" s="73"/>
      <c r="GF247" s="73"/>
      <c r="GG247" s="73"/>
      <c r="GH247" s="73"/>
      <c r="GI247" s="73"/>
      <c r="GJ247" s="73"/>
      <c r="GK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</row>
    <row r="248" spans="32:215" ht="15"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</row>
    <row r="249" spans="32:215" ht="15"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</row>
    <row r="250" spans="32:215" ht="15"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</row>
    <row r="251" spans="32:215"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  <c r="FK251" s="73"/>
      <c r="FL251" s="73"/>
      <c r="FM251" s="73"/>
      <c r="FN251" s="73"/>
      <c r="FO251" s="73"/>
      <c r="FP251" s="73"/>
      <c r="FQ251" s="73"/>
      <c r="FR251" s="73"/>
      <c r="FS251" s="73"/>
      <c r="FT251" s="73"/>
      <c r="FU251" s="73"/>
      <c r="FV251" s="73"/>
      <c r="FW251" s="73"/>
      <c r="FX251" s="73"/>
      <c r="FY251" s="73"/>
      <c r="FZ251" s="73"/>
      <c r="GA251" s="73"/>
      <c r="GB251" s="73"/>
      <c r="GC251" s="73"/>
      <c r="GD251" s="73"/>
      <c r="GE251" s="73"/>
      <c r="GF251" s="73"/>
      <c r="GG251" s="73"/>
      <c r="GH251" s="73"/>
      <c r="GI251" s="73"/>
      <c r="GJ251" s="73"/>
      <c r="GK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</row>
    <row r="252" spans="32:215" ht="15"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</row>
    <row r="253" spans="32:215" ht="15"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</row>
    <row r="254" spans="32:215" ht="15"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</row>
    <row r="255" spans="32:215" ht="15"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</row>
    <row r="256" spans="32:215" ht="15"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</row>
    <row r="257" spans="32:215" ht="15"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</row>
    <row r="258" spans="32:215" ht="15"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</row>
    <row r="259" spans="32:215" ht="15"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</row>
    <row r="260" spans="32:215" ht="15"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</row>
    <row r="261" spans="32:215" ht="15"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</row>
    <row r="262" spans="32:215" ht="15"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</row>
    <row r="263" spans="32:215" ht="15"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</row>
    <row r="264" spans="32:215" ht="15"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</row>
    <row r="265" spans="32:215" ht="15"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</row>
    <row r="266" spans="32:215" ht="15"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</row>
    <row r="267" spans="32:215" ht="15"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</row>
    <row r="268" spans="32:215"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  <c r="FK268" s="73"/>
      <c r="FL268" s="73"/>
      <c r="FM268" s="73"/>
      <c r="FN268" s="73"/>
      <c r="FO268" s="73"/>
      <c r="FP268" s="73"/>
      <c r="FQ268" s="73"/>
      <c r="FR268" s="73"/>
      <c r="FS268" s="73"/>
      <c r="FT268" s="73"/>
      <c r="FU268" s="73"/>
      <c r="FV268" s="73"/>
      <c r="FW268" s="73"/>
      <c r="FX268" s="73"/>
      <c r="FY268" s="73"/>
      <c r="FZ268" s="73"/>
      <c r="GA268" s="73"/>
      <c r="GB268" s="73"/>
      <c r="GC268" s="73"/>
      <c r="GD268" s="73"/>
      <c r="GE268" s="73"/>
      <c r="GF268" s="73"/>
      <c r="GG268" s="73"/>
      <c r="GH268" s="73"/>
      <c r="GI268" s="73"/>
      <c r="GJ268" s="73"/>
      <c r="GK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</row>
    <row r="269" spans="32:215" ht="15"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</row>
    <row r="270" spans="32:215" ht="15"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</row>
    <row r="271" spans="32:215" ht="15"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</row>
    <row r="272" spans="32:215"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  <c r="FK272" s="73"/>
      <c r="FL272" s="73"/>
      <c r="FM272" s="73"/>
      <c r="FN272" s="73"/>
      <c r="FO272" s="73"/>
      <c r="FP272" s="73"/>
      <c r="FQ272" s="73"/>
      <c r="FR272" s="73"/>
      <c r="FS272" s="73"/>
      <c r="FT272" s="73"/>
      <c r="FU272" s="73"/>
      <c r="FV272" s="73"/>
      <c r="FW272" s="73"/>
      <c r="FX272" s="73"/>
      <c r="FY272" s="73"/>
      <c r="FZ272" s="73"/>
      <c r="GA272" s="73"/>
      <c r="GB272" s="73"/>
      <c r="GC272" s="73"/>
      <c r="GD272" s="73"/>
      <c r="GE272" s="73"/>
      <c r="GF272" s="73"/>
      <c r="GG272" s="73"/>
      <c r="GH272" s="73"/>
      <c r="GI272" s="73"/>
      <c r="GJ272" s="73"/>
      <c r="GK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</row>
    <row r="273" spans="32:215" ht="15"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</row>
    <row r="274" spans="32:215" ht="15"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</row>
    <row r="275" spans="32:215" ht="15"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</row>
    <row r="276" spans="32:215" ht="15"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</row>
    <row r="277" spans="32:215" ht="15"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</row>
    <row r="278" spans="32:215" ht="15"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</row>
    <row r="279" spans="32:215" ht="15"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</row>
    <row r="280" spans="32:215" ht="15"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</row>
    <row r="281" spans="32:215" ht="15"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</row>
    <row r="282" spans="32:215" ht="15"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</row>
    <row r="283" spans="32:215" ht="12.75"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5"/>
      <c r="BG283" s="75"/>
      <c r="BH283" s="75"/>
      <c r="BI283" s="75"/>
      <c r="BJ283" s="75"/>
      <c r="BK283" s="75"/>
      <c r="BL283" s="75"/>
      <c r="BM283" s="75"/>
      <c r="BN283" s="75"/>
      <c r="BO283" s="75"/>
      <c r="BP283" s="75"/>
      <c r="BQ283" s="75"/>
      <c r="BR283" s="75"/>
      <c r="BS283" s="75"/>
      <c r="BT283" s="75"/>
      <c r="BU283" s="75"/>
      <c r="BV283" s="75"/>
      <c r="BW283" s="75"/>
      <c r="BX283" s="75"/>
      <c r="BY283" s="75"/>
      <c r="BZ283" s="75"/>
      <c r="CA283" s="75"/>
      <c r="CB283" s="75"/>
      <c r="CC283" s="75"/>
      <c r="CD283" s="75"/>
      <c r="CE283" s="75"/>
      <c r="CF283" s="75"/>
      <c r="CG283" s="75"/>
      <c r="CH283" s="75"/>
      <c r="CI283" s="75"/>
      <c r="CJ283" s="75"/>
      <c r="CK283" s="75"/>
      <c r="CL283" s="75"/>
      <c r="CM283" s="75"/>
      <c r="CN283" s="75"/>
      <c r="CO283" s="75"/>
      <c r="CP283" s="75"/>
      <c r="CQ283" s="75"/>
      <c r="CR283" s="75"/>
      <c r="CS283" s="75"/>
      <c r="CT283" s="75"/>
      <c r="CU283" s="75"/>
      <c r="CV283" s="75"/>
      <c r="CW283" s="75"/>
      <c r="CX283" s="75"/>
      <c r="CY283" s="75"/>
      <c r="CZ283" s="75"/>
      <c r="DA283" s="75"/>
      <c r="DB283" s="75"/>
      <c r="DC283" s="75"/>
      <c r="DD283" s="75"/>
      <c r="DE283" s="75"/>
      <c r="DF283" s="75"/>
      <c r="DG283" s="75"/>
      <c r="DH283" s="75"/>
      <c r="DI283" s="75"/>
      <c r="DJ283" s="75"/>
      <c r="DK283" s="75"/>
      <c r="DL283" s="75"/>
      <c r="DM283" s="75"/>
      <c r="DN283" s="75"/>
      <c r="DO283" s="75"/>
      <c r="DP283" s="75"/>
      <c r="DQ283" s="75"/>
      <c r="DR283" s="75"/>
      <c r="DS283" s="75"/>
      <c r="DT283" s="75"/>
      <c r="DU283" s="75"/>
      <c r="DV283" s="75"/>
      <c r="DW283" s="75"/>
      <c r="DX283" s="75"/>
      <c r="DY283" s="75"/>
      <c r="DZ283" s="75"/>
      <c r="EA283" s="75"/>
      <c r="EB283" s="75"/>
      <c r="EC283" s="75"/>
      <c r="ED283" s="75"/>
      <c r="EE283" s="75"/>
      <c r="EF283" s="75"/>
      <c r="EG283" s="75"/>
      <c r="EH283" s="75"/>
      <c r="EI283" s="75"/>
      <c r="EJ283" s="75"/>
      <c r="EK283" s="75"/>
      <c r="EL283" s="75"/>
      <c r="EM283" s="75"/>
      <c r="EN283" s="75"/>
      <c r="EO283" s="75"/>
      <c r="EP283" s="75"/>
      <c r="EQ283" s="75"/>
      <c r="ER283" s="75"/>
      <c r="ES283" s="75"/>
      <c r="ET283" s="75"/>
      <c r="EU283" s="75"/>
      <c r="EV283" s="75"/>
      <c r="EW283" s="75"/>
      <c r="EX283" s="75"/>
      <c r="EY283" s="75"/>
      <c r="EZ283" s="75"/>
      <c r="FA283" s="75"/>
      <c r="FB283" s="75"/>
      <c r="FC283" s="75"/>
      <c r="FD283" s="75"/>
      <c r="FE283" s="75"/>
      <c r="FF283" s="75"/>
      <c r="FG283" s="75"/>
      <c r="FH283" s="75"/>
      <c r="FI283" s="75"/>
      <c r="FJ283" s="75"/>
      <c r="FK283" s="75"/>
      <c r="FL283" s="75"/>
      <c r="FM283" s="75"/>
      <c r="FN283" s="75"/>
      <c r="FO283" s="75"/>
      <c r="FP283" s="75"/>
      <c r="FQ283" s="75"/>
      <c r="FR283" s="75"/>
      <c r="FS283" s="75"/>
      <c r="FT283" s="75"/>
      <c r="FU283" s="75"/>
      <c r="FV283" s="75"/>
      <c r="FW283" s="75"/>
      <c r="FX283" s="75"/>
      <c r="FY283" s="75"/>
      <c r="FZ283" s="75"/>
      <c r="GA283" s="75"/>
      <c r="GB283" s="75"/>
      <c r="GC283" s="75"/>
      <c r="GD283" s="75"/>
      <c r="GE283" s="75"/>
      <c r="GF283" s="75"/>
      <c r="GG283" s="75"/>
      <c r="GH283" s="75"/>
      <c r="GI283" s="75"/>
      <c r="GJ283" s="75"/>
      <c r="GK283" s="75"/>
      <c r="GL283" s="75"/>
      <c r="GM283" s="75"/>
      <c r="GN283" s="75"/>
      <c r="GO283" s="75"/>
      <c r="GP283" s="75"/>
      <c r="GQ283" s="75"/>
      <c r="GR283" s="75"/>
      <c r="GS283" s="75"/>
      <c r="GT283" s="75"/>
      <c r="GU283" s="75"/>
      <c r="GV283" s="75"/>
      <c r="GW283" s="75"/>
      <c r="GX283" s="75"/>
      <c r="GY283" s="75"/>
      <c r="GZ283" s="75"/>
      <c r="HA283" s="75"/>
      <c r="HB283" s="75"/>
      <c r="HC283" s="75"/>
      <c r="HD283" s="75"/>
      <c r="HE283" s="75"/>
      <c r="HF283" s="75"/>
      <c r="HG283" s="75"/>
    </row>
    <row r="284" spans="32:215" ht="12.75"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5"/>
      <c r="BG284" s="75"/>
      <c r="BH284" s="75"/>
      <c r="BI284" s="75"/>
      <c r="BJ284" s="75"/>
      <c r="BK284" s="75"/>
      <c r="BL284" s="75"/>
      <c r="BM284" s="75"/>
      <c r="BN284" s="75"/>
      <c r="BO284" s="75"/>
      <c r="BP284" s="75"/>
      <c r="BQ284" s="75"/>
      <c r="BR284" s="75"/>
      <c r="BS284" s="75"/>
      <c r="BT284" s="75"/>
      <c r="BU284" s="75"/>
      <c r="BV284" s="75"/>
      <c r="BW284" s="75"/>
      <c r="BX284" s="75"/>
      <c r="BY284" s="75"/>
      <c r="BZ284" s="75"/>
      <c r="CA284" s="75"/>
      <c r="CB284" s="75"/>
      <c r="CC284" s="75"/>
      <c r="CD284" s="75"/>
      <c r="CE284" s="75"/>
      <c r="CF284" s="75"/>
      <c r="CG284" s="75"/>
      <c r="CH284" s="75"/>
      <c r="CI284" s="75"/>
      <c r="CJ284" s="75"/>
      <c r="CK284" s="75"/>
      <c r="CL284" s="75"/>
      <c r="CM284" s="75"/>
      <c r="CN284" s="75"/>
      <c r="CO284" s="75"/>
      <c r="CP284" s="75"/>
      <c r="CQ284" s="75"/>
      <c r="CR284" s="75"/>
      <c r="CS284" s="75"/>
      <c r="CT284" s="75"/>
      <c r="CU284" s="75"/>
      <c r="CV284" s="75"/>
      <c r="CW284" s="75"/>
      <c r="CX284" s="75"/>
      <c r="CY284" s="75"/>
      <c r="CZ284" s="75"/>
      <c r="DA284" s="75"/>
      <c r="DB284" s="75"/>
      <c r="DC284" s="75"/>
      <c r="DD284" s="75"/>
      <c r="DE284" s="75"/>
      <c r="DF284" s="75"/>
      <c r="DG284" s="75"/>
      <c r="DH284" s="75"/>
      <c r="DI284" s="75"/>
      <c r="DJ284" s="75"/>
      <c r="DK284" s="75"/>
      <c r="DL284" s="75"/>
      <c r="DM284" s="75"/>
      <c r="DN284" s="75"/>
      <c r="DO284" s="75"/>
      <c r="DP284" s="75"/>
      <c r="DQ284" s="75"/>
      <c r="DR284" s="75"/>
      <c r="DS284" s="75"/>
      <c r="DT284" s="75"/>
      <c r="DU284" s="75"/>
      <c r="DV284" s="75"/>
      <c r="DW284" s="75"/>
      <c r="DX284" s="75"/>
      <c r="DY284" s="75"/>
      <c r="DZ284" s="75"/>
      <c r="EA284" s="75"/>
      <c r="EB284" s="75"/>
      <c r="EC284" s="75"/>
      <c r="ED284" s="75"/>
      <c r="EE284" s="75"/>
      <c r="EF284" s="75"/>
      <c r="EG284" s="75"/>
      <c r="EH284" s="75"/>
      <c r="EI284" s="75"/>
      <c r="EJ284" s="75"/>
      <c r="EK284" s="75"/>
      <c r="EL284" s="75"/>
      <c r="EM284" s="75"/>
      <c r="EN284" s="75"/>
      <c r="EO284" s="75"/>
      <c r="EP284" s="75"/>
      <c r="EQ284" s="75"/>
      <c r="ER284" s="75"/>
      <c r="ES284" s="75"/>
      <c r="ET284" s="75"/>
      <c r="EU284" s="75"/>
      <c r="EV284" s="75"/>
      <c r="EW284" s="75"/>
      <c r="EX284" s="75"/>
      <c r="EY284" s="75"/>
      <c r="EZ284" s="75"/>
      <c r="FA284" s="75"/>
      <c r="FB284" s="75"/>
      <c r="FC284" s="75"/>
      <c r="FD284" s="75"/>
      <c r="FE284" s="75"/>
      <c r="FF284" s="75"/>
      <c r="FG284" s="75"/>
      <c r="FH284" s="75"/>
      <c r="FI284" s="75"/>
      <c r="FJ284" s="75"/>
      <c r="FK284" s="75"/>
      <c r="FL284" s="75"/>
      <c r="FM284" s="75"/>
      <c r="FN284" s="75"/>
      <c r="FO284" s="75"/>
      <c r="FP284" s="75"/>
      <c r="FQ284" s="75"/>
      <c r="FR284" s="75"/>
      <c r="FS284" s="75"/>
      <c r="FT284" s="75"/>
      <c r="FU284" s="75"/>
      <c r="FV284" s="75"/>
      <c r="FW284" s="75"/>
      <c r="FX284" s="75"/>
      <c r="FY284" s="75"/>
      <c r="FZ284" s="75"/>
      <c r="GA284" s="75"/>
      <c r="GB284" s="75"/>
      <c r="GC284" s="75"/>
      <c r="GD284" s="75"/>
      <c r="GE284" s="75"/>
      <c r="GF284" s="75"/>
      <c r="GG284" s="75"/>
      <c r="GH284" s="75"/>
      <c r="GI284" s="75"/>
      <c r="GJ284" s="75"/>
      <c r="GK284" s="75"/>
      <c r="GL284" s="75"/>
      <c r="GM284" s="75"/>
      <c r="GN284" s="75"/>
      <c r="GO284" s="75"/>
      <c r="GP284" s="75"/>
      <c r="GQ284" s="75"/>
      <c r="GR284" s="75"/>
      <c r="GS284" s="75"/>
      <c r="GT284" s="75"/>
      <c r="GU284" s="75"/>
      <c r="GV284" s="75"/>
      <c r="GW284" s="75"/>
      <c r="GX284" s="75"/>
      <c r="GY284" s="75"/>
      <c r="GZ284" s="75"/>
      <c r="HA284" s="75"/>
      <c r="HB284" s="75"/>
      <c r="HC284" s="75"/>
      <c r="HD284" s="75"/>
      <c r="HE284" s="75"/>
      <c r="HF284" s="75"/>
      <c r="HG284" s="75"/>
    </row>
    <row r="285" spans="32:215" ht="12.75"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75"/>
      <c r="CF285" s="75"/>
      <c r="CG285" s="75"/>
      <c r="CH285" s="75"/>
      <c r="CI285" s="75"/>
      <c r="CJ285" s="75"/>
      <c r="CK285" s="75"/>
      <c r="CL285" s="75"/>
      <c r="CM285" s="75"/>
      <c r="CN285" s="75"/>
      <c r="CO285" s="75"/>
      <c r="CP285" s="75"/>
      <c r="CQ285" s="75"/>
      <c r="CR285" s="75"/>
      <c r="CS285" s="75"/>
      <c r="CT285" s="75"/>
      <c r="CU285" s="75"/>
      <c r="CV285" s="75"/>
      <c r="CW285" s="75"/>
      <c r="CX285" s="75"/>
      <c r="CY285" s="75"/>
      <c r="CZ285" s="75"/>
      <c r="DA285" s="75"/>
      <c r="DB285" s="75"/>
      <c r="DC285" s="75"/>
      <c r="DD285" s="75"/>
      <c r="DE285" s="75"/>
      <c r="DF285" s="75"/>
      <c r="DG285" s="75"/>
      <c r="DH285" s="75"/>
      <c r="DI285" s="75"/>
      <c r="DJ285" s="75"/>
      <c r="DK285" s="75"/>
      <c r="DL285" s="75"/>
      <c r="DM285" s="75"/>
      <c r="DN285" s="75"/>
      <c r="DO285" s="75"/>
      <c r="DP285" s="75"/>
      <c r="DQ285" s="75"/>
      <c r="DR285" s="75"/>
      <c r="DS285" s="75"/>
      <c r="DT285" s="75"/>
      <c r="DU285" s="75"/>
      <c r="DV285" s="75"/>
      <c r="DW285" s="75"/>
      <c r="DX285" s="75"/>
      <c r="DY285" s="75"/>
      <c r="DZ285" s="75"/>
      <c r="EA285" s="75"/>
      <c r="EB285" s="75"/>
      <c r="EC285" s="75"/>
      <c r="ED285" s="75"/>
      <c r="EE285" s="75"/>
      <c r="EF285" s="75"/>
      <c r="EG285" s="75"/>
      <c r="EH285" s="75"/>
      <c r="EI285" s="75"/>
      <c r="EJ285" s="75"/>
      <c r="EK285" s="75"/>
      <c r="EL285" s="75"/>
      <c r="EM285" s="75"/>
      <c r="EN285" s="75"/>
      <c r="EO285" s="75"/>
      <c r="EP285" s="75"/>
      <c r="EQ285" s="75"/>
      <c r="ER285" s="75"/>
      <c r="ES285" s="75"/>
      <c r="ET285" s="75"/>
      <c r="EU285" s="75"/>
      <c r="EV285" s="75"/>
      <c r="EW285" s="75"/>
      <c r="EX285" s="75"/>
      <c r="EY285" s="75"/>
      <c r="EZ285" s="75"/>
      <c r="FA285" s="75"/>
      <c r="FB285" s="75"/>
      <c r="FC285" s="75"/>
      <c r="FD285" s="75"/>
      <c r="FE285" s="75"/>
      <c r="FF285" s="75"/>
      <c r="FG285" s="75"/>
      <c r="FH285" s="75"/>
      <c r="FI285" s="75"/>
      <c r="FJ285" s="75"/>
      <c r="FK285" s="75"/>
      <c r="FL285" s="75"/>
      <c r="FM285" s="75"/>
      <c r="FN285" s="75"/>
      <c r="FO285" s="75"/>
      <c r="FP285" s="75"/>
      <c r="FQ285" s="75"/>
      <c r="FR285" s="75"/>
      <c r="FS285" s="75"/>
      <c r="FT285" s="75"/>
      <c r="FU285" s="75"/>
      <c r="FV285" s="75"/>
      <c r="FW285" s="75"/>
      <c r="FX285" s="75"/>
      <c r="FY285" s="75"/>
      <c r="FZ285" s="75"/>
      <c r="GA285" s="75"/>
      <c r="GB285" s="75"/>
      <c r="GC285" s="75"/>
      <c r="GD285" s="75"/>
      <c r="GE285" s="75"/>
      <c r="GF285" s="75"/>
      <c r="GG285" s="75"/>
      <c r="GH285" s="75"/>
      <c r="GI285" s="75"/>
      <c r="GJ285" s="75"/>
      <c r="GK285" s="75"/>
      <c r="GL285" s="75"/>
      <c r="GM285" s="75"/>
      <c r="GN285" s="75"/>
      <c r="GO285" s="75"/>
      <c r="GP285" s="75"/>
      <c r="GQ285" s="75"/>
      <c r="GR285" s="75"/>
      <c r="GS285" s="75"/>
      <c r="GT285" s="75"/>
      <c r="GU285" s="75"/>
      <c r="GV285" s="75"/>
      <c r="GW285" s="75"/>
      <c r="GX285" s="75"/>
      <c r="GY285" s="75"/>
      <c r="GZ285" s="75"/>
      <c r="HA285" s="75"/>
      <c r="HB285" s="75"/>
      <c r="HC285" s="75"/>
      <c r="HD285" s="75"/>
      <c r="HE285" s="75"/>
      <c r="HF285" s="75"/>
      <c r="HG285" s="75"/>
    </row>
    <row r="286" spans="32:215" ht="12.75"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5"/>
      <c r="DV286" s="75"/>
      <c r="DW286" s="75"/>
      <c r="DX286" s="75"/>
      <c r="DY286" s="75"/>
      <c r="DZ286" s="75"/>
      <c r="EA286" s="75"/>
      <c r="EB286" s="75"/>
      <c r="EC286" s="75"/>
      <c r="ED286" s="75"/>
      <c r="EE286" s="75"/>
      <c r="EF286" s="75"/>
      <c r="EG286" s="75"/>
      <c r="EH286" s="75"/>
      <c r="EI286" s="75"/>
      <c r="EJ286" s="75"/>
      <c r="EK286" s="75"/>
      <c r="EL286" s="75"/>
      <c r="EM286" s="75"/>
      <c r="EN286" s="75"/>
      <c r="EO286" s="75"/>
      <c r="EP286" s="75"/>
      <c r="EQ286" s="75"/>
      <c r="ER286" s="75"/>
      <c r="ES286" s="75"/>
      <c r="ET286" s="75"/>
      <c r="EU286" s="75"/>
      <c r="EV286" s="75"/>
      <c r="EW286" s="75"/>
      <c r="EX286" s="75"/>
      <c r="EY286" s="75"/>
      <c r="EZ286" s="75"/>
      <c r="FA286" s="75"/>
      <c r="FB286" s="75"/>
      <c r="FC286" s="75"/>
      <c r="FD286" s="75"/>
      <c r="FE286" s="75"/>
      <c r="FF286" s="75"/>
      <c r="FG286" s="75"/>
      <c r="FH286" s="75"/>
      <c r="FI286" s="75"/>
      <c r="FJ286" s="75"/>
      <c r="FK286" s="75"/>
      <c r="FL286" s="75"/>
      <c r="FM286" s="75"/>
      <c r="FN286" s="75"/>
      <c r="FO286" s="75"/>
      <c r="FP286" s="75"/>
      <c r="FQ286" s="75"/>
      <c r="FR286" s="75"/>
      <c r="FS286" s="75"/>
      <c r="FT286" s="75"/>
      <c r="FU286" s="75"/>
      <c r="FV286" s="75"/>
      <c r="FW286" s="75"/>
      <c r="FX286" s="75"/>
      <c r="FY286" s="75"/>
      <c r="FZ286" s="75"/>
      <c r="GA286" s="75"/>
      <c r="GB286" s="75"/>
      <c r="GC286" s="75"/>
      <c r="GD286" s="75"/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/>
      <c r="GR286" s="75"/>
      <c r="GS286" s="75"/>
      <c r="GT286" s="75"/>
      <c r="GU286" s="75"/>
      <c r="GV286" s="75"/>
      <c r="GW286" s="75"/>
      <c r="GX286" s="75"/>
      <c r="GY286" s="75"/>
      <c r="GZ286" s="75"/>
      <c r="HA286" s="75"/>
      <c r="HB286" s="75"/>
      <c r="HC286" s="75"/>
      <c r="HD286" s="75"/>
      <c r="HE286" s="75"/>
      <c r="HF286" s="75"/>
      <c r="HG286" s="75"/>
    </row>
    <row r="287" spans="32:215" ht="12.75"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75"/>
      <c r="CL287" s="75"/>
      <c r="CM287" s="75"/>
      <c r="CN287" s="75"/>
      <c r="CO287" s="75"/>
      <c r="CP287" s="75"/>
      <c r="CQ287" s="75"/>
      <c r="CR287" s="75"/>
      <c r="CS287" s="75"/>
      <c r="CT287" s="75"/>
      <c r="CU287" s="75"/>
      <c r="CV287" s="75"/>
      <c r="CW287" s="75"/>
      <c r="CX287" s="75"/>
      <c r="CY287" s="75"/>
      <c r="CZ287" s="75"/>
      <c r="DA287" s="75"/>
      <c r="DB287" s="75"/>
      <c r="DC287" s="75"/>
      <c r="DD287" s="75"/>
      <c r="DE287" s="75"/>
      <c r="DF287" s="75"/>
      <c r="DG287" s="75"/>
      <c r="DH287" s="75"/>
      <c r="DI287" s="75"/>
      <c r="DJ287" s="75"/>
      <c r="DK287" s="75"/>
      <c r="DL287" s="75"/>
      <c r="DM287" s="75"/>
      <c r="DN287" s="75"/>
      <c r="DO287" s="75"/>
      <c r="DP287" s="75"/>
      <c r="DQ287" s="75"/>
      <c r="DR287" s="75"/>
      <c r="DS287" s="75"/>
      <c r="DT287" s="75"/>
      <c r="DU287" s="75"/>
      <c r="DV287" s="75"/>
      <c r="DW287" s="75"/>
      <c r="DX287" s="75"/>
      <c r="DY287" s="75"/>
      <c r="DZ287" s="75"/>
      <c r="EA287" s="75"/>
      <c r="EB287" s="75"/>
      <c r="EC287" s="75"/>
      <c r="ED287" s="75"/>
      <c r="EE287" s="75"/>
      <c r="EF287" s="75"/>
      <c r="EG287" s="75"/>
      <c r="EH287" s="75"/>
      <c r="EI287" s="75"/>
      <c r="EJ287" s="75"/>
      <c r="EK287" s="75"/>
      <c r="EL287" s="75"/>
      <c r="EM287" s="75"/>
      <c r="EN287" s="75"/>
      <c r="EO287" s="75"/>
      <c r="EP287" s="75"/>
      <c r="EQ287" s="75"/>
      <c r="ER287" s="75"/>
      <c r="ES287" s="75"/>
      <c r="ET287" s="75"/>
      <c r="EU287" s="75"/>
      <c r="EV287" s="75"/>
      <c r="EW287" s="75"/>
      <c r="EX287" s="75"/>
      <c r="EY287" s="75"/>
      <c r="EZ287" s="75"/>
      <c r="FA287" s="75"/>
      <c r="FB287" s="75"/>
      <c r="FC287" s="75"/>
      <c r="FD287" s="75"/>
      <c r="FE287" s="75"/>
      <c r="FF287" s="75"/>
      <c r="FG287" s="75"/>
      <c r="FH287" s="75"/>
      <c r="FI287" s="75"/>
      <c r="FJ287" s="75"/>
      <c r="FK287" s="75"/>
      <c r="FL287" s="75"/>
      <c r="FM287" s="75"/>
      <c r="FN287" s="75"/>
      <c r="FO287" s="75"/>
      <c r="FP287" s="75"/>
      <c r="FQ287" s="75"/>
      <c r="FR287" s="75"/>
      <c r="FS287" s="75"/>
      <c r="FT287" s="75"/>
      <c r="FU287" s="75"/>
      <c r="FV287" s="75"/>
      <c r="FW287" s="75"/>
      <c r="FX287" s="75"/>
      <c r="FY287" s="75"/>
      <c r="FZ287" s="75"/>
      <c r="GA287" s="75"/>
      <c r="GB287" s="75"/>
      <c r="GC287" s="75"/>
      <c r="GD287" s="75"/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/>
      <c r="GR287" s="75"/>
      <c r="GS287" s="75"/>
      <c r="GT287" s="75"/>
      <c r="GU287" s="75"/>
      <c r="GV287" s="75"/>
      <c r="GW287" s="75"/>
      <c r="GX287" s="75"/>
      <c r="GY287" s="75"/>
      <c r="GZ287" s="75"/>
      <c r="HA287" s="75"/>
      <c r="HB287" s="75"/>
      <c r="HC287" s="75"/>
      <c r="HD287" s="75"/>
      <c r="HE287" s="75"/>
      <c r="HF287" s="75"/>
      <c r="HG287" s="75"/>
    </row>
    <row r="288" spans="32:215" ht="12.75"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5"/>
      <c r="DV288" s="75"/>
      <c r="DW288" s="75"/>
      <c r="DX288" s="75"/>
      <c r="DY288" s="75"/>
      <c r="DZ288" s="75"/>
      <c r="EA288" s="75"/>
      <c r="EB288" s="75"/>
      <c r="EC288" s="75"/>
      <c r="ED288" s="75"/>
      <c r="EE288" s="75"/>
      <c r="EF288" s="75"/>
      <c r="EG288" s="75"/>
      <c r="EH288" s="75"/>
      <c r="EI288" s="75"/>
      <c r="EJ288" s="75"/>
      <c r="EK288" s="75"/>
      <c r="EL288" s="75"/>
      <c r="EM288" s="75"/>
      <c r="EN288" s="75"/>
      <c r="EO288" s="75"/>
      <c r="EP288" s="75"/>
      <c r="EQ288" s="75"/>
      <c r="ER288" s="75"/>
      <c r="ES288" s="75"/>
      <c r="ET288" s="75"/>
      <c r="EU288" s="75"/>
      <c r="EV288" s="75"/>
      <c r="EW288" s="75"/>
      <c r="EX288" s="75"/>
      <c r="EY288" s="75"/>
      <c r="EZ288" s="75"/>
      <c r="FA288" s="75"/>
      <c r="FB288" s="75"/>
      <c r="FC288" s="75"/>
      <c r="FD288" s="75"/>
      <c r="FE288" s="75"/>
      <c r="FF288" s="75"/>
      <c r="FG288" s="75"/>
      <c r="FH288" s="75"/>
      <c r="FI288" s="75"/>
      <c r="FJ288" s="75"/>
      <c r="FK288" s="75"/>
      <c r="FL288" s="75"/>
      <c r="FM288" s="75"/>
      <c r="FN288" s="75"/>
      <c r="FO288" s="75"/>
      <c r="FP288" s="75"/>
      <c r="FQ288" s="75"/>
      <c r="FR288" s="75"/>
      <c r="FS288" s="75"/>
      <c r="FT288" s="75"/>
      <c r="FU288" s="75"/>
      <c r="FV288" s="75"/>
      <c r="FW288" s="75"/>
      <c r="FX288" s="75"/>
      <c r="FY288" s="75"/>
      <c r="FZ288" s="75"/>
      <c r="GA288" s="75"/>
      <c r="GB288" s="75"/>
      <c r="GC288" s="75"/>
      <c r="GD288" s="75"/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/>
      <c r="GR288" s="75"/>
      <c r="GS288" s="75"/>
      <c r="GT288" s="75"/>
      <c r="GU288" s="75"/>
      <c r="GV288" s="75"/>
      <c r="GW288" s="75"/>
      <c r="GX288" s="75"/>
      <c r="GY288" s="75"/>
      <c r="GZ288" s="75"/>
      <c r="HA288" s="75"/>
      <c r="HB288" s="75"/>
      <c r="HC288" s="75"/>
      <c r="HD288" s="75"/>
      <c r="HE288" s="75"/>
      <c r="HF288" s="75"/>
      <c r="HG288" s="75"/>
    </row>
    <row r="289" spans="32:215" ht="12.75"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75"/>
      <c r="CJ289" s="75"/>
      <c r="CK289" s="75"/>
      <c r="CL289" s="75"/>
      <c r="CM289" s="75"/>
      <c r="CN289" s="75"/>
      <c r="CO289" s="75"/>
      <c r="CP289" s="75"/>
      <c r="CQ289" s="75"/>
      <c r="CR289" s="75"/>
      <c r="CS289" s="75"/>
      <c r="CT289" s="75"/>
      <c r="CU289" s="75"/>
      <c r="CV289" s="75"/>
      <c r="CW289" s="75"/>
      <c r="CX289" s="75"/>
      <c r="CY289" s="75"/>
      <c r="CZ289" s="75"/>
      <c r="DA289" s="75"/>
      <c r="DB289" s="75"/>
      <c r="DC289" s="75"/>
      <c r="DD289" s="75"/>
      <c r="DE289" s="75"/>
      <c r="DF289" s="75"/>
      <c r="DG289" s="75"/>
      <c r="DH289" s="75"/>
      <c r="DI289" s="75"/>
      <c r="DJ289" s="75"/>
      <c r="DK289" s="75"/>
      <c r="DL289" s="75"/>
      <c r="DM289" s="75"/>
      <c r="DN289" s="75"/>
      <c r="DO289" s="75"/>
      <c r="DP289" s="75"/>
      <c r="DQ289" s="75"/>
      <c r="DR289" s="75"/>
      <c r="DS289" s="75"/>
      <c r="DT289" s="75"/>
      <c r="DU289" s="75"/>
      <c r="DV289" s="75"/>
      <c r="DW289" s="75"/>
      <c r="DX289" s="75"/>
      <c r="DY289" s="75"/>
      <c r="DZ289" s="75"/>
      <c r="EA289" s="75"/>
      <c r="EB289" s="75"/>
      <c r="EC289" s="75"/>
      <c r="ED289" s="75"/>
      <c r="EE289" s="75"/>
      <c r="EF289" s="75"/>
      <c r="EG289" s="75"/>
      <c r="EH289" s="75"/>
      <c r="EI289" s="75"/>
      <c r="EJ289" s="75"/>
      <c r="EK289" s="75"/>
      <c r="EL289" s="75"/>
      <c r="EM289" s="75"/>
      <c r="EN289" s="75"/>
      <c r="EO289" s="75"/>
      <c r="EP289" s="75"/>
      <c r="EQ289" s="75"/>
      <c r="ER289" s="75"/>
      <c r="ES289" s="75"/>
      <c r="ET289" s="75"/>
      <c r="EU289" s="75"/>
      <c r="EV289" s="75"/>
      <c r="EW289" s="75"/>
      <c r="EX289" s="75"/>
      <c r="EY289" s="75"/>
      <c r="EZ289" s="75"/>
      <c r="FA289" s="75"/>
      <c r="FB289" s="75"/>
      <c r="FC289" s="75"/>
      <c r="FD289" s="75"/>
      <c r="FE289" s="75"/>
      <c r="FF289" s="75"/>
      <c r="FG289" s="75"/>
      <c r="FH289" s="75"/>
      <c r="FI289" s="75"/>
      <c r="FJ289" s="75"/>
      <c r="FK289" s="75"/>
      <c r="FL289" s="75"/>
      <c r="FM289" s="75"/>
      <c r="FN289" s="75"/>
      <c r="FO289" s="75"/>
      <c r="FP289" s="75"/>
      <c r="FQ289" s="75"/>
      <c r="FR289" s="75"/>
      <c r="FS289" s="75"/>
      <c r="FT289" s="75"/>
      <c r="FU289" s="75"/>
      <c r="FV289" s="75"/>
      <c r="FW289" s="75"/>
      <c r="FX289" s="75"/>
      <c r="FY289" s="75"/>
      <c r="FZ289" s="75"/>
      <c r="GA289" s="75"/>
      <c r="GB289" s="75"/>
      <c r="GC289" s="75"/>
      <c r="GD289" s="75"/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/>
      <c r="GR289" s="75"/>
      <c r="GS289" s="75"/>
      <c r="GT289" s="75"/>
      <c r="GU289" s="75"/>
      <c r="GV289" s="75"/>
      <c r="GW289" s="75"/>
      <c r="GX289" s="75"/>
      <c r="GY289" s="75"/>
      <c r="GZ289" s="75"/>
      <c r="HA289" s="75"/>
      <c r="HB289" s="75"/>
      <c r="HC289" s="75"/>
      <c r="HD289" s="75"/>
      <c r="HE289" s="75"/>
      <c r="HF289" s="75"/>
      <c r="HG289" s="75"/>
    </row>
    <row r="290" spans="32:215" ht="12.75"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75"/>
      <c r="BJ290" s="75"/>
      <c r="BK290" s="75"/>
      <c r="BL290" s="75"/>
      <c r="BM290" s="75"/>
      <c r="BN290" s="75"/>
      <c r="BO290" s="75"/>
      <c r="BP290" s="75"/>
      <c r="BQ290" s="75"/>
      <c r="BR290" s="75"/>
      <c r="BS290" s="75"/>
      <c r="BT290" s="75"/>
      <c r="BU290" s="75"/>
      <c r="BV290" s="75"/>
      <c r="BW290" s="75"/>
      <c r="BX290" s="75"/>
      <c r="BY290" s="75"/>
      <c r="BZ290" s="75"/>
      <c r="CA290" s="75"/>
      <c r="CB290" s="75"/>
      <c r="CC290" s="75"/>
      <c r="CD290" s="75"/>
      <c r="CE290" s="75"/>
      <c r="CF290" s="75"/>
      <c r="CG290" s="75"/>
      <c r="CH290" s="75"/>
      <c r="CI290" s="75"/>
      <c r="CJ290" s="75"/>
      <c r="CK290" s="75"/>
      <c r="CL290" s="75"/>
      <c r="CM290" s="75"/>
      <c r="CN290" s="75"/>
      <c r="CO290" s="75"/>
      <c r="CP290" s="75"/>
      <c r="CQ290" s="75"/>
      <c r="CR290" s="75"/>
      <c r="CS290" s="75"/>
      <c r="CT290" s="75"/>
      <c r="CU290" s="75"/>
      <c r="CV290" s="75"/>
      <c r="CW290" s="75"/>
      <c r="CX290" s="75"/>
      <c r="CY290" s="75"/>
      <c r="CZ290" s="75"/>
      <c r="DA290" s="75"/>
      <c r="DB290" s="75"/>
      <c r="DC290" s="75"/>
      <c r="DD290" s="75"/>
      <c r="DE290" s="75"/>
      <c r="DF290" s="75"/>
      <c r="DG290" s="75"/>
      <c r="DH290" s="75"/>
      <c r="DI290" s="75"/>
      <c r="DJ290" s="75"/>
      <c r="DK290" s="75"/>
      <c r="DL290" s="75"/>
      <c r="DM290" s="75"/>
      <c r="DN290" s="75"/>
      <c r="DO290" s="75"/>
      <c r="DP290" s="75"/>
      <c r="DQ290" s="75"/>
      <c r="DR290" s="75"/>
      <c r="DS290" s="75"/>
      <c r="DT290" s="75"/>
      <c r="DU290" s="75"/>
      <c r="DV290" s="75"/>
      <c r="DW290" s="75"/>
      <c r="DX290" s="75"/>
      <c r="DY290" s="75"/>
      <c r="DZ290" s="75"/>
      <c r="EA290" s="75"/>
      <c r="EB290" s="75"/>
      <c r="EC290" s="75"/>
      <c r="ED290" s="75"/>
      <c r="EE290" s="75"/>
      <c r="EF290" s="75"/>
      <c r="EG290" s="75"/>
      <c r="EH290" s="75"/>
      <c r="EI290" s="75"/>
      <c r="EJ290" s="75"/>
      <c r="EK290" s="75"/>
      <c r="EL290" s="75"/>
      <c r="EM290" s="75"/>
      <c r="EN290" s="75"/>
      <c r="EO290" s="75"/>
      <c r="EP290" s="75"/>
      <c r="EQ290" s="75"/>
      <c r="ER290" s="75"/>
      <c r="ES290" s="75"/>
      <c r="ET290" s="75"/>
      <c r="EU290" s="75"/>
      <c r="EV290" s="75"/>
      <c r="EW290" s="75"/>
      <c r="EX290" s="75"/>
      <c r="EY290" s="75"/>
      <c r="EZ290" s="75"/>
      <c r="FA290" s="75"/>
      <c r="FB290" s="75"/>
      <c r="FC290" s="75"/>
      <c r="FD290" s="75"/>
      <c r="FE290" s="75"/>
      <c r="FF290" s="75"/>
      <c r="FG290" s="75"/>
      <c r="FH290" s="75"/>
      <c r="FI290" s="75"/>
      <c r="FJ290" s="75"/>
      <c r="FK290" s="75"/>
      <c r="FL290" s="75"/>
      <c r="FM290" s="75"/>
      <c r="FN290" s="75"/>
      <c r="FO290" s="75"/>
      <c r="FP290" s="75"/>
      <c r="FQ290" s="75"/>
      <c r="FR290" s="75"/>
      <c r="FS290" s="75"/>
      <c r="FT290" s="75"/>
      <c r="FU290" s="75"/>
      <c r="FV290" s="75"/>
      <c r="FW290" s="75"/>
      <c r="FX290" s="75"/>
      <c r="FY290" s="75"/>
      <c r="FZ290" s="75"/>
      <c r="GA290" s="75"/>
      <c r="GB290" s="75"/>
      <c r="GC290" s="75"/>
      <c r="GD290" s="75"/>
      <c r="GE290" s="75"/>
      <c r="GF290" s="75"/>
      <c r="GG290" s="75"/>
      <c r="GH290" s="75"/>
      <c r="GI290" s="75"/>
      <c r="GJ290" s="75"/>
      <c r="GK290" s="75"/>
      <c r="GL290" s="75"/>
      <c r="GM290" s="75"/>
      <c r="GN290" s="75"/>
      <c r="GO290" s="75"/>
      <c r="GP290" s="75"/>
      <c r="GQ290" s="75"/>
      <c r="GR290" s="75"/>
      <c r="GS290" s="75"/>
      <c r="GT290" s="75"/>
      <c r="GU290" s="75"/>
      <c r="GV290" s="75"/>
      <c r="GW290" s="75"/>
      <c r="GX290" s="75"/>
      <c r="GY290" s="75"/>
      <c r="GZ290" s="75"/>
      <c r="HA290" s="75"/>
      <c r="HB290" s="75"/>
      <c r="HC290" s="75"/>
      <c r="HD290" s="75"/>
      <c r="HE290" s="75"/>
      <c r="HF290" s="75"/>
      <c r="HG290" s="75"/>
    </row>
    <row r="291" spans="32:215"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76"/>
      <c r="BY291" s="76"/>
      <c r="BZ291" s="76"/>
      <c r="CA291" s="76"/>
      <c r="CB291" s="76"/>
      <c r="CC291" s="76"/>
      <c r="CD291" s="76"/>
      <c r="CE291" s="76"/>
      <c r="CF291" s="76"/>
      <c r="CG291" s="76"/>
      <c r="CH291" s="76"/>
      <c r="CI291" s="76"/>
      <c r="CJ291" s="76"/>
      <c r="CK291" s="76"/>
      <c r="CL291" s="76"/>
      <c r="CM291" s="76"/>
      <c r="CN291" s="76"/>
      <c r="CO291" s="76"/>
      <c r="CP291" s="76"/>
      <c r="CQ291" s="76"/>
      <c r="CR291" s="76"/>
      <c r="CS291" s="76"/>
      <c r="CT291" s="76"/>
      <c r="CU291" s="76"/>
      <c r="CV291" s="76"/>
      <c r="CW291" s="76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  <c r="EB291" s="76"/>
      <c r="EC291" s="76"/>
      <c r="ED291" s="76"/>
      <c r="EE291" s="76"/>
      <c r="EF291" s="76"/>
      <c r="EG291" s="76"/>
      <c r="EH291" s="76"/>
      <c r="EI291" s="76"/>
      <c r="EJ291" s="76"/>
      <c r="EK291" s="76"/>
      <c r="EL291" s="76"/>
      <c r="EM291" s="76"/>
      <c r="EN291" s="76"/>
      <c r="EO291" s="76"/>
      <c r="EP291" s="76"/>
      <c r="EQ291" s="76"/>
      <c r="ER291" s="76"/>
      <c r="ES291" s="76"/>
      <c r="ET291" s="76"/>
      <c r="EU291" s="76"/>
      <c r="EV291" s="76"/>
      <c r="EW291" s="76"/>
      <c r="EX291" s="76"/>
      <c r="EY291" s="76"/>
      <c r="EZ291" s="76"/>
      <c r="FA291" s="76"/>
      <c r="FB291" s="76"/>
      <c r="FC291" s="76"/>
      <c r="FD291" s="76"/>
      <c r="FE291" s="76"/>
      <c r="FF291" s="76"/>
      <c r="FG291" s="76"/>
      <c r="FH291" s="76"/>
      <c r="FI291" s="76"/>
      <c r="FJ291" s="76"/>
      <c r="FK291" s="76"/>
      <c r="FL291" s="76"/>
      <c r="FM291" s="76"/>
      <c r="FN291" s="76"/>
      <c r="FO291" s="76"/>
      <c r="FP291" s="76"/>
      <c r="FQ291" s="76"/>
      <c r="FR291" s="76"/>
      <c r="FS291" s="76"/>
      <c r="FT291" s="76"/>
      <c r="FU291" s="76"/>
      <c r="FV291" s="76"/>
      <c r="FW291" s="76"/>
      <c r="FX291" s="76"/>
      <c r="FY291" s="76"/>
      <c r="FZ291" s="76"/>
      <c r="GA291" s="76"/>
      <c r="GB291" s="76"/>
      <c r="GC291" s="76"/>
      <c r="GD291" s="76"/>
      <c r="GE291" s="76"/>
      <c r="GF291" s="76"/>
      <c r="GG291" s="76"/>
      <c r="GH291" s="76"/>
      <c r="GI291" s="76"/>
      <c r="GJ291" s="76"/>
      <c r="GK291" s="76"/>
      <c r="GL291" s="76"/>
      <c r="GM291" s="76"/>
      <c r="GN291" s="76"/>
      <c r="GO291" s="76"/>
      <c r="GP291" s="76"/>
      <c r="GQ291" s="76"/>
      <c r="GR291" s="76"/>
      <c r="GS291" s="76"/>
      <c r="GT291" s="76"/>
      <c r="GU291" s="76"/>
      <c r="GV291" s="76"/>
      <c r="GW291" s="76"/>
      <c r="GX291" s="76"/>
      <c r="GY291" s="76"/>
      <c r="GZ291" s="76"/>
      <c r="HA291" s="76"/>
      <c r="HB291" s="76"/>
      <c r="HC291" s="76"/>
      <c r="HD291" s="76"/>
      <c r="HE291" s="76"/>
      <c r="HF291" s="76"/>
      <c r="HG291" s="76"/>
    </row>
    <row r="292" spans="32:215" ht="12.75"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5"/>
      <c r="CB292" s="75"/>
      <c r="CC292" s="75"/>
      <c r="CD292" s="75"/>
      <c r="CE292" s="75"/>
      <c r="CF292" s="75"/>
      <c r="CG292" s="75"/>
      <c r="CH292" s="75"/>
      <c r="CI292" s="75"/>
      <c r="CJ292" s="75"/>
      <c r="CK292" s="75"/>
      <c r="CL292" s="75"/>
      <c r="CM292" s="75"/>
      <c r="CN292" s="75"/>
      <c r="CO292" s="75"/>
      <c r="CP292" s="75"/>
      <c r="CQ292" s="75"/>
      <c r="CR292" s="75"/>
      <c r="CS292" s="75"/>
      <c r="CT292" s="75"/>
      <c r="CU292" s="75"/>
      <c r="CV292" s="75"/>
      <c r="CW292" s="75"/>
      <c r="CX292" s="75"/>
      <c r="CY292" s="75"/>
      <c r="CZ292" s="75"/>
      <c r="DA292" s="75"/>
      <c r="DB292" s="75"/>
      <c r="DC292" s="75"/>
      <c r="DD292" s="75"/>
      <c r="DE292" s="75"/>
      <c r="DF292" s="75"/>
      <c r="DG292" s="75"/>
      <c r="DH292" s="75"/>
      <c r="DI292" s="75"/>
      <c r="DJ292" s="75"/>
      <c r="DK292" s="75"/>
      <c r="DL292" s="75"/>
      <c r="DM292" s="75"/>
      <c r="DN292" s="75"/>
      <c r="DO292" s="75"/>
      <c r="DP292" s="75"/>
      <c r="DQ292" s="75"/>
      <c r="DR292" s="75"/>
      <c r="DS292" s="75"/>
      <c r="DT292" s="75"/>
      <c r="DU292" s="75"/>
      <c r="DV292" s="75"/>
      <c r="DW292" s="75"/>
      <c r="DX292" s="75"/>
      <c r="DY292" s="75"/>
      <c r="DZ292" s="75"/>
      <c r="EA292" s="75"/>
      <c r="EB292" s="75"/>
      <c r="EC292" s="75"/>
      <c r="ED292" s="75"/>
      <c r="EE292" s="75"/>
      <c r="EF292" s="75"/>
      <c r="EG292" s="75"/>
      <c r="EH292" s="75"/>
      <c r="EI292" s="75"/>
      <c r="EJ292" s="75"/>
      <c r="EK292" s="75"/>
      <c r="EL292" s="75"/>
      <c r="EM292" s="75"/>
      <c r="EN292" s="75"/>
      <c r="EO292" s="75"/>
      <c r="EP292" s="75"/>
      <c r="EQ292" s="75"/>
      <c r="ER292" s="75"/>
      <c r="ES292" s="75"/>
      <c r="ET292" s="75"/>
      <c r="EU292" s="75"/>
      <c r="EV292" s="75"/>
      <c r="EW292" s="75"/>
      <c r="EX292" s="75"/>
      <c r="EY292" s="75"/>
      <c r="EZ292" s="75"/>
      <c r="FA292" s="75"/>
      <c r="FB292" s="75"/>
      <c r="FC292" s="75"/>
      <c r="FD292" s="75"/>
      <c r="FE292" s="75"/>
      <c r="FF292" s="75"/>
      <c r="FG292" s="75"/>
      <c r="FH292" s="75"/>
      <c r="FI292" s="75"/>
      <c r="FJ292" s="75"/>
      <c r="FK292" s="75"/>
      <c r="FL292" s="75"/>
      <c r="FM292" s="75"/>
      <c r="FN292" s="75"/>
      <c r="FO292" s="75"/>
      <c r="FP292" s="75"/>
      <c r="FQ292" s="75"/>
      <c r="FR292" s="75"/>
      <c r="FS292" s="75"/>
      <c r="FT292" s="75"/>
      <c r="FU292" s="75"/>
      <c r="FV292" s="75"/>
      <c r="FW292" s="75"/>
      <c r="FX292" s="75"/>
      <c r="FY292" s="75"/>
      <c r="FZ292" s="75"/>
      <c r="GA292" s="75"/>
      <c r="GB292" s="75"/>
      <c r="GC292" s="75"/>
      <c r="GD292" s="75"/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/>
      <c r="GR292" s="75"/>
      <c r="GS292" s="75"/>
      <c r="GT292" s="75"/>
      <c r="GU292" s="75"/>
      <c r="GV292" s="75"/>
      <c r="GW292" s="75"/>
      <c r="GX292" s="75"/>
      <c r="GY292" s="75"/>
      <c r="GZ292" s="75"/>
      <c r="HA292" s="75"/>
      <c r="HB292" s="75"/>
      <c r="HC292" s="75"/>
      <c r="HD292" s="75"/>
      <c r="HE292" s="75"/>
      <c r="HF292" s="75"/>
      <c r="HG292" s="75"/>
    </row>
    <row r="293" spans="32:215" ht="12.75"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5"/>
      <c r="BG293" s="75"/>
      <c r="BH293" s="75"/>
      <c r="BI293" s="75"/>
      <c r="BJ293" s="75"/>
      <c r="BK293" s="75"/>
      <c r="BL293" s="75"/>
      <c r="BM293" s="75"/>
      <c r="BN293" s="75"/>
      <c r="BO293" s="75"/>
      <c r="BP293" s="75"/>
      <c r="BQ293" s="75"/>
      <c r="BR293" s="75"/>
      <c r="BS293" s="75"/>
      <c r="BT293" s="75"/>
      <c r="BU293" s="75"/>
      <c r="BV293" s="75"/>
      <c r="BW293" s="75"/>
      <c r="BX293" s="75"/>
      <c r="BY293" s="75"/>
      <c r="BZ293" s="75"/>
      <c r="CA293" s="75"/>
      <c r="CB293" s="75"/>
      <c r="CC293" s="75"/>
      <c r="CD293" s="75"/>
      <c r="CE293" s="75"/>
      <c r="CF293" s="75"/>
      <c r="CG293" s="75"/>
      <c r="CH293" s="75"/>
      <c r="CI293" s="75"/>
      <c r="CJ293" s="75"/>
      <c r="CK293" s="75"/>
      <c r="CL293" s="75"/>
      <c r="CM293" s="75"/>
      <c r="CN293" s="75"/>
      <c r="CO293" s="75"/>
      <c r="CP293" s="75"/>
      <c r="CQ293" s="75"/>
      <c r="CR293" s="75"/>
      <c r="CS293" s="75"/>
      <c r="CT293" s="75"/>
      <c r="CU293" s="75"/>
      <c r="CV293" s="75"/>
      <c r="CW293" s="75"/>
      <c r="CX293" s="75"/>
      <c r="CY293" s="75"/>
      <c r="CZ293" s="75"/>
      <c r="DA293" s="75"/>
      <c r="DB293" s="75"/>
      <c r="DC293" s="75"/>
      <c r="DD293" s="75"/>
      <c r="DE293" s="75"/>
      <c r="DF293" s="75"/>
      <c r="DG293" s="75"/>
      <c r="DH293" s="75"/>
      <c r="DI293" s="75"/>
      <c r="DJ293" s="75"/>
      <c r="DK293" s="75"/>
      <c r="DL293" s="75"/>
      <c r="DM293" s="75"/>
      <c r="DN293" s="75"/>
      <c r="DO293" s="75"/>
      <c r="DP293" s="75"/>
      <c r="DQ293" s="75"/>
      <c r="DR293" s="75"/>
      <c r="DS293" s="75"/>
      <c r="DT293" s="75"/>
      <c r="DU293" s="75"/>
      <c r="DV293" s="75"/>
      <c r="DW293" s="75"/>
      <c r="DX293" s="75"/>
      <c r="DY293" s="75"/>
      <c r="DZ293" s="75"/>
      <c r="EA293" s="75"/>
      <c r="EB293" s="75"/>
      <c r="EC293" s="75"/>
      <c r="ED293" s="75"/>
      <c r="EE293" s="75"/>
      <c r="EF293" s="75"/>
      <c r="EG293" s="75"/>
      <c r="EH293" s="75"/>
      <c r="EI293" s="75"/>
      <c r="EJ293" s="75"/>
      <c r="EK293" s="75"/>
      <c r="EL293" s="75"/>
      <c r="EM293" s="75"/>
      <c r="EN293" s="75"/>
      <c r="EO293" s="75"/>
      <c r="EP293" s="75"/>
      <c r="EQ293" s="75"/>
      <c r="ER293" s="75"/>
      <c r="ES293" s="75"/>
      <c r="ET293" s="75"/>
      <c r="EU293" s="75"/>
      <c r="EV293" s="75"/>
      <c r="EW293" s="75"/>
      <c r="EX293" s="75"/>
      <c r="EY293" s="75"/>
      <c r="EZ293" s="75"/>
      <c r="FA293" s="75"/>
      <c r="FB293" s="75"/>
      <c r="FC293" s="75"/>
      <c r="FD293" s="75"/>
      <c r="FE293" s="75"/>
      <c r="FF293" s="75"/>
      <c r="FG293" s="75"/>
      <c r="FH293" s="75"/>
      <c r="FI293" s="75"/>
      <c r="FJ293" s="75"/>
      <c r="FK293" s="75"/>
      <c r="FL293" s="75"/>
      <c r="FM293" s="75"/>
      <c r="FN293" s="75"/>
      <c r="FO293" s="75"/>
      <c r="FP293" s="75"/>
      <c r="FQ293" s="75"/>
      <c r="FR293" s="75"/>
      <c r="FS293" s="75"/>
      <c r="FT293" s="75"/>
      <c r="FU293" s="75"/>
      <c r="FV293" s="75"/>
      <c r="FW293" s="75"/>
      <c r="FX293" s="75"/>
      <c r="FY293" s="75"/>
      <c r="FZ293" s="75"/>
      <c r="GA293" s="75"/>
      <c r="GB293" s="75"/>
      <c r="GC293" s="75"/>
      <c r="GD293" s="75"/>
      <c r="GE293" s="75"/>
      <c r="GF293" s="75"/>
      <c r="GG293" s="75"/>
      <c r="GH293" s="75"/>
      <c r="GI293" s="75"/>
      <c r="GJ293" s="75"/>
      <c r="GK293" s="75"/>
      <c r="GL293" s="75"/>
      <c r="GM293" s="75"/>
      <c r="GN293" s="75"/>
      <c r="GO293" s="75"/>
      <c r="GP293" s="75"/>
      <c r="GQ293" s="75"/>
      <c r="GR293" s="75"/>
      <c r="GS293" s="75"/>
      <c r="GT293" s="75"/>
      <c r="GU293" s="75"/>
      <c r="GV293" s="75"/>
      <c r="GW293" s="75"/>
      <c r="GX293" s="75"/>
      <c r="GY293" s="75"/>
      <c r="GZ293" s="75"/>
      <c r="HA293" s="75"/>
      <c r="HB293" s="75"/>
      <c r="HC293" s="75"/>
      <c r="HD293" s="75"/>
      <c r="HE293" s="75"/>
      <c r="HF293" s="75"/>
      <c r="HG293" s="75"/>
    </row>
    <row r="294" spans="32:215" ht="12.75"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5"/>
      <c r="CB294" s="75"/>
      <c r="CC294" s="75"/>
      <c r="CD294" s="75"/>
      <c r="CE294" s="75"/>
      <c r="CF294" s="75"/>
      <c r="CG294" s="75"/>
      <c r="CH294" s="75"/>
      <c r="CI294" s="75"/>
      <c r="CJ294" s="75"/>
      <c r="CK294" s="75"/>
      <c r="CL294" s="75"/>
      <c r="CM294" s="75"/>
      <c r="CN294" s="75"/>
      <c r="CO294" s="75"/>
      <c r="CP294" s="75"/>
      <c r="CQ294" s="75"/>
      <c r="CR294" s="75"/>
      <c r="CS294" s="75"/>
      <c r="CT294" s="75"/>
      <c r="CU294" s="75"/>
      <c r="CV294" s="75"/>
      <c r="CW294" s="75"/>
      <c r="CX294" s="75"/>
      <c r="CY294" s="75"/>
      <c r="CZ294" s="75"/>
      <c r="DA294" s="75"/>
      <c r="DB294" s="75"/>
      <c r="DC294" s="75"/>
      <c r="DD294" s="75"/>
      <c r="DE294" s="75"/>
      <c r="DF294" s="75"/>
      <c r="DG294" s="75"/>
      <c r="DH294" s="75"/>
      <c r="DI294" s="75"/>
      <c r="DJ294" s="75"/>
      <c r="DK294" s="75"/>
      <c r="DL294" s="75"/>
      <c r="DM294" s="75"/>
      <c r="DN294" s="75"/>
      <c r="DO294" s="75"/>
      <c r="DP294" s="75"/>
      <c r="DQ294" s="75"/>
      <c r="DR294" s="75"/>
      <c r="DS294" s="75"/>
      <c r="DT294" s="75"/>
      <c r="DU294" s="75"/>
      <c r="DV294" s="75"/>
      <c r="DW294" s="75"/>
      <c r="DX294" s="75"/>
      <c r="DY294" s="75"/>
      <c r="DZ294" s="75"/>
      <c r="EA294" s="75"/>
      <c r="EB294" s="75"/>
      <c r="EC294" s="75"/>
      <c r="ED294" s="75"/>
      <c r="EE294" s="75"/>
      <c r="EF294" s="75"/>
      <c r="EG294" s="75"/>
      <c r="EH294" s="75"/>
      <c r="EI294" s="75"/>
      <c r="EJ294" s="75"/>
      <c r="EK294" s="75"/>
      <c r="EL294" s="75"/>
      <c r="EM294" s="75"/>
      <c r="EN294" s="75"/>
      <c r="EO294" s="75"/>
      <c r="EP294" s="75"/>
      <c r="EQ294" s="75"/>
      <c r="ER294" s="75"/>
      <c r="ES294" s="75"/>
      <c r="ET294" s="75"/>
      <c r="EU294" s="75"/>
      <c r="EV294" s="75"/>
      <c r="EW294" s="75"/>
      <c r="EX294" s="75"/>
      <c r="EY294" s="75"/>
      <c r="EZ294" s="75"/>
      <c r="FA294" s="75"/>
      <c r="FB294" s="75"/>
      <c r="FC294" s="75"/>
      <c r="FD294" s="75"/>
      <c r="FE294" s="75"/>
      <c r="FF294" s="75"/>
      <c r="FG294" s="75"/>
      <c r="FH294" s="75"/>
      <c r="FI294" s="75"/>
      <c r="FJ294" s="75"/>
      <c r="FK294" s="75"/>
      <c r="FL294" s="75"/>
      <c r="FM294" s="75"/>
      <c r="FN294" s="75"/>
      <c r="FO294" s="75"/>
      <c r="FP294" s="75"/>
      <c r="FQ294" s="75"/>
      <c r="FR294" s="75"/>
      <c r="FS294" s="75"/>
      <c r="FT294" s="75"/>
      <c r="FU294" s="75"/>
      <c r="FV294" s="75"/>
      <c r="FW294" s="75"/>
      <c r="FX294" s="75"/>
      <c r="FY294" s="75"/>
      <c r="FZ294" s="75"/>
      <c r="GA294" s="75"/>
      <c r="GB294" s="75"/>
      <c r="GC294" s="75"/>
      <c r="GD294" s="75"/>
      <c r="GE294" s="75"/>
      <c r="GF294" s="75"/>
      <c r="GG294" s="75"/>
      <c r="GH294" s="75"/>
      <c r="GI294" s="75"/>
      <c r="GJ294" s="75"/>
      <c r="GK294" s="75"/>
      <c r="GL294" s="75"/>
      <c r="GM294" s="75"/>
      <c r="GN294" s="75"/>
      <c r="GO294" s="75"/>
      <c r="GP294" s="75"/>
      <c r="GQ294" s="75"/>
      <c r="GR294" s="75"/>
      <c r="GS294" s="75"/>
      <c r="GT294" s="75"/>
      <c r="GU294" s="75"/>
      <c r="GV294" s="75"/>
      <c r="GW294" s="75"/>
      <c r="GX294" s="75"/>
      <c r="GY294" s="75"/>
      <c r="GZ294" s="75"/>
      <c r="HA294" s="75"/>
      <c r="HB294" s="75"/>
      <c r="HC294" s="75"/>
      <c r="HD294" s="75"/>
      <c r="HE294" s="75"/>
      <c r="HF294" s="75"/>
      <c r="HG294" s="75"/>
    </row>
    <row r="295" spans="32:215"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76"/>
      <c r="BY295" s="76"/>
      <c r="BZ295" s="76"/>
      <c r="CA295" s="76"/>
      <c r="CB295" s="76"/>
      <c r="CC295" s="76"/>
      <c r="CD295" s="76"/>
      <c r="CE295" s="76"/>
      <c r="CF295" s="76"/>
      <c r="CG295" s="76"/>
      <c r="CH295" s="76"/>
      <c r="CI295" s="76"/>
      <c r="CJ295" s="76"/>
      <c r="CK295" s="76"/>
      <c r="CL295" s="76"/>
      <c r="CM295" s="76"/>
      <c r="CN295" s="76"/>
      <c r="CO295" s="76"/>
      <c r="CP295" s="76"/>
      <c r="CQ295" s="76"/>
      <c r="CR295" s="76"/>
      <c r="CS295" s="76"/>
      <c r="CT295" s="76"/>
      <c r="CU295" s="76"/>
      <c r="CV295" s="76"/>
      <c r="CW295" s="76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  <c r="EB295" s="76"/>
      <c r="EC295" s="76"/>
      <c r="ED295" s="76"/>
      <c r="EE295" s="76"/>
      <c r="EF295" s="76"/>
      <c r="EG295" s="76"/>
      <c r="EH295" s="76"/>
      <c r="EI295" s="76"/>
      <c r="EJ295" s="76"/>
      <c r="EK295" s="76"/>
      <c r="EL295" s="76"/>
      <c r="EM295" s="76"/>
      <c r="EN295" s="76"/>
      <c r="EO295" s="76"/>
      <c r="EP295" s="76"/>
      <c r="EQ295" s="76"/>
      <c r="ER295" s="76"/>
      <c r="ES295" s="76"/>
      <c r="ET295" s="76"/>
      <c r="EU295" s="76"/>
      <c r="EV295" s="76"/>
      <c r="EW295" s="76"/>
      <c r="EX295" s="76"/>
      <c r="EY295" s="76"/>
      <c r="EZ295" s="76"/>
      <c r="FA295" s="76"/>
      <c r="FB295" s="76"/>
      <c r="FC295" s="76"/>
      <c r="FD295" s="76"/>
      <c r="FE295" s="76"/>
      <c r="FF295" s="76"/>
      <c r="FG295" s="76"/>
      <c r="FH295" s="76"/>
      <c r="FI295" s="76"/>
      <c r="FJ295" s="76"/>
      <c r="FK295" s="76"/>
      <c r="FL295" s="76"/>
      <c r="FM295" s="76"/>
      <c r="FN295" s="76"/>
      <c r="FO295" s="76"/>
      <c r="FP295" s="76"/>
      <c r="FQ295" s="76"/>
      <c r="FR295" s="76"/>
      <c r="FS295" s="76"/>
      <c r="FT295" s="76"/>
      <c r="FU295" s="76"/>
      <c r="FV295" s="76"/>
      <c r="FW295" s="76"/>
      <c r="FX295" s="76"/>
      <c r="FY295" s="76"/>
      <c r="FZ295" s="76"/>
      <c r="GA295" s="76"/>
      <c r="GB295" s="76"/>
      <c r="GC295" s="76"/>
      <c r="GD295" s="76"/>
      <c r="GE295" s="76"/>
      <c r="GF295" s="76"/>
      <c r="GG295" s="76"/>
      <c r="GH295" s="76"/>
      <c r="GI295" s="76"/>
      <c r="GJ295" s="76"/>
      <c r="GK295" s="76"/>
      <c r="GL295" s="76"/>
      <c r="GM295" s="76"/>
      <c r="GN295" s="76"/>
      <c r="GO295" s="76"/>
      <c r="GP295" s="76"/>
      <c r="GQ295" s="76"/>
      <c r="GR295" s="76"/>
      <c r="GS295" s="76"/>
      <c r="GT295" s="76"/>
      <c r="GU295" s="76"/>
      <c r="GV295" s="76"/>
      <c r="GW295" s="76"/>
      <c r="GX295" s="76"/>
      <c r="GY295" s="76"/>
      <c r="GZ295" s="76"/>
      <c r="HA295" s="76"/>
      <c r="HB295" s="76"/>
      <c r="HC295" s="76"/>
      <c r="HD295" s="76"/>
      <c r="HE295" s="76"/>
      <c r="HF295" s="76"/>
      <c r="HG295" s="76"/>
    </row>
    <row r="296" spans="32:215" ht="15"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</row>
    <row r="297" spans="32:215" ht="15"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</row>
    <row r="298" spans="32:215" ht="15"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</row>
    <row r="299" spans="32:215" ht="15"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</row>
    <row r="300" spans="32:215" ht="15"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</row>
    <row r="301" spans="32:215" ht="15"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</row>
    <row r="302" spans="32:215" ht="15"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</row>
    <row r="303" spans="32:215" ht="15"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</row>
    <row r="304" spans="32:215" ht="15"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</row>
    <row r="305" spans="32:215" ht="15"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</row>
    <row r="306" spans="32:215" ht="15"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</row>
    <row r="307" spans="32:215" ht="15"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</row>
    <row r="308" spans="32:215" ht="15"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</row>
    <row r="309" spans="32:215" ht="15"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</row>
    <row r="310" spans="32:215" ht="15"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</row>
    <row r="311" spans="32:215" ht="15"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</row>
    <row r="312" spans="32:215"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  <c r="FK312" s="73"/>
      <c r="FL312" s="73"/>
      <c r="FM312" s="73"/>
      <c r="FN312" s="73"/>
      <c r="FO312" s="73"/>
      <c r="FP312" s="73"/>
      <c r="FQ312" s="73"/>
      <c r="FR312" s="73"/>
      <c r="FS312" s="73"/>
      <c r="FT312" s="73"/>
      <c r="FU312" s="73"/>
      <c r="FV312" s="73"/>
      <c r="FW312" s="73"/>
      <c r="FX312" s="73"/>
      <c r="FY312" s="73"/>
      <c r="FZ312" s="73"/>
      <c r="GA312" s="73"/>
      <c r="GB312" s="73"/>
      <c r="GC312" s="73"/>
      <c r="GD312" s="73"/>
      <c r="GE312" s="73"/>
      <c r="GF312" s="73"/>
      <c r="GG312" s="73"/>
      <c r="GH312" s="73"/>
      <c r="GI312" s="73"/>
      <c r="GJ312" s="73"/>
      <c r="GK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</row>
    <row r="313" spans="32:215" ht="15"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</row>
    <row r="314" spans="32:215" ht="15"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</row>
    <row r="315" spans="32:215" ht="15"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</row>
    <row r="316" spans="32:215"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  <c r="FK316" s="73"/>
      <c r="FL316" s="73"/>
      <c r="FM316" s="73"/>
      <c r="FN316" s="73"/>
      <c r="FO316" s="73"/>
      <c r="FP316" s="73"/>
      <c r="FQ316" s="73"/>
      <c r="FR316" s="73"/>
      <c r="FS316" s="73"/>
      <c r="FT316" s="73"/>
      <c r="FU316" s="73"/>
      <c r="FV316" s="73"/>
      <c r="FW316" s="73"/>
      <c r="FX316" s="73"/>
      <c r="FY316" s="73"/>
      <c r="FZ316" s="73"/>
      <c r="GA316" s="73"/>
      <c r="GB316" s="73"/>
      <c r="GC316" s="73"/>
      <c r="GD316" s="73"/>
      <c r="GE316" s="73"/>
      <c r="GF316" s="73"/>
      <c r="GG316" s="73"/>
      <c r="GH316" s="73"/>
      <c r="GI316" s="73"/>
      <c r="GJ316" s="73"/>
      <c r="GK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</row>
    <row r="317" spans="32:215" ht="15"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</row>
    <row r="318" spans="32:215" ht="15"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</row>
    <row r="319" spans="32:215" ht="15"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</row>
    <row r="320" spans="32:215" ht="15"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</row>
    <row r="321" spans="32:215" ht="15"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</row>
    <row r="322" spans="32:215" ht="15"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</row>
    <row r="323" spans="32:215" ht="15"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</row>
    <row r="324" spans="32:215" ht="15"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</row>
    <row r="325" spans="32:215" ht="15"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</row>
    <row r="326" spans="32:215" ht="15"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</row>
    <row r="327" spans="32:215" ht="15"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</row>
    <row r="328" spans="32:215" ht="15"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</row>
    <row r="329" spans="32:215" ht="15"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</row>
    <row r="330" spans="32:215" ht="15"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</row>
    <row r="331" spans="32:215" ht="15"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</row>
    <row r="332" spans="32:215" ht="15"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</row>
    <row r="333" spans="32:215"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  <c r="FK333" s="73"/>
      <c r="FL333" s="73"/>
      <c r="FM333" s="73"/>
      <c r="FN333" s="73"/>
      <c r="FO333" s="73"/>
      <c r="FP333" s="73"/>
      <c r="FQ333" s="73"/>
      <c r="FR333" s="73"/>
      <c r="FS333" s="73"/>
      <c r="FT333" s="73"/>
      <c r="FU333" s="73"/>
      <c r="FV333" s="73"/>
      <c r="FW333" s="73"/>
      <c r="FX333" s="73"/>
      <c r="FY333" s="73"/>
      <c r="FZ333" s="73"/>
      <c r="GA333" s="73"/>
      <c r="GB333" s="73"/>
      <c r="GC333" s="73"/>
      <c r="GD333" s="73"/>
      <c r="GE333" s="73"/>
      <c r="GF333" s="73"/>
      <c r="GG333" s="73"/>
      <c r="GH333" s="73"/>
      <c r="GI333" s="73"/>
      <c r="GJ333" s="73"/>
      <c r="GK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</row>
    <row r="334" spans="32:215" ht="15"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</row>
    <row r="335" spans="32:215" ht="15"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</row>
    <row r="336" spans="32:215" ht="15"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</row>
    <row r="337" spans="32:215"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  <c r="FK337" s="73"/>
      <c r="FL337" s="73"/>
      <c r="FM337" s="73"/>
      <c r="FN337" s="73"/>
      <c r="FO337" s="73"/>
      <c r="FP337" s="73"/>
      <c r="FQ337" s="73"/>
      <c r="FR337" s="73"/>
      <c r="FS337" s="73"/>
      <c r="FT337" s="73"/>
      <c r="FU337" s="73"/>
      <c r="FV337" s="73"/>
      <c r="FW337" s="73"/>
      <c r="FX337" s="73"/>
      <c r="FY337" s="73"/>
      <c r="FZ337" s="73"/>
      <c r="GA337" s="73"/>
      <c r="GB337" s="73"/>
      <c r="GC337" s="73"/>
      <c r="GD337" s="73"/>
      <c r="GE337" s="73"/>
      <c r="GF337" s="73"/>
      <c r="GG337" s="73"/>
      <c r="GH337" s="73"/>
      <c r="GI337" s="73"/>
      <c r="GJ337" s="73"/>
      <c r="GK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</row>
    <row r="338" spans="32:215"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  <c r="FK338" s="73"/>
      <c r="FL338" s="73"/>
      <c r="FM338" s="73"/>
      <c r="FN338" s="73"/>
      <c r="FO338" s="73"/>
      <c r="FP338" s="73"/>
      <c r="FQ338" s="73"/>
      <c r="FR338" s="73"/>
      <c r="FS338" s="73"/>
      <c r="FT338" s="73"/>
      <c r="FU338" s="73"/>
      <c r="FV338" s="73"/>
      <c r="FW338" s="73"/>
      <c r="FX338" s="73"/>
      <c r="FY338" s="73"/>
      <c r="FZ338" s="73"/>
      <c r="GA338" s="73"/>
      <c r="GB338" s="73"/>
      <c r="GC338" s="73"/>
      <c r="GD338" s="73"/>
      <c r="GE338" s="73"/>
      <c r="GF338" s="73"/>
      <c r="GG338" s="73"/>
      <c r="GH338" s="73"/>
      <c r="GI338" s="73"/>
      <c r="GJ338" s="73"/>
      <c r="GK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</row>
    <row r="339" spans="32:215"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  <c r="FK339" s="73"/>
      <c r="FL339" s="73"/>
      <c r="FM339" s="73"/>
      <c r="FN339" s="73"/>
      <c r="FO339" s="73"/>
      <c r="FP339" s="73"/>
      <c r="FQ339" s="73"/>
      <c r="FR339" s="73"/>
      <c r="FS339" s="73"/>
      <c r="FT339" s="73"/>
      <c r="FU339" s="73"/>
      <c r="FV339" s="73"/>
      <c r="FW339" s="73"/>
      <c r="FX339" s="73"/>
      <c r="FY339" s="73"/>
      <c r="FZ339" s="73"/>
      <c r="GA339" s="73"/>
      <c r="GB339" s="73"/>
      <c r="GC339" s="73"/>
      <c r="GD339" s="73"/>
      <c r="GE339" s="73"/>
      <c r="GF339" s="73"/>
      <c r="GG339" s="73"/>
      <c r="GH339" s="73"/>
      <c r="GI339" s="73"/>
      <c r="GJ339" s="73"/>
      <c r="GK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</row>
    <row r="340" spans="32:215"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  <c r="FK340" s="73"/>
      <c r="FL340" s="73"/>
      <c r="FM340" s="73"/>
      <c r="FN340" s="73"/>
      <c r="FO340" s="73"/>
      <c r="FP340" s="73"/>
      <c r="FQ340" s="73"/>
      <c r="FR340" s="73"/>
      <c r="FS340" s="73"/>
      <c r="FT340" s="73"/>
      <c r="FU340" s="73"/>
      <c r="FV340" s="73"/>
      <c r="FW340" s="73"/>
      <c r="FX340" s="73"/>
      <c r="FY340" s="73"/>
      <c r="FZ340" s="73"/>
      <c r="GA340" s="73"/>
      <c r="GB340" s="73"/>
      <c r="GC340" s="73"/>
      <c r="GD340" s="73"/>
      <c r="GE340" s="73"/>
      <c r="GF340" s="73"/>
      <c r="GG340" s="73"/>
      <c r="GH340" s="73"/>
      <c r="GI340" s="73"/>
      <c r="GJ340" s="73"/>
      <c r="GK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</row>
    <row r="341" spans="32:215"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  <c r="FK341" s="73"/>
      <c r="FL341" s="73"/>
      <c r="FM341" s="73"/>
      <c r="FN341" s="73"/>
      <c r="FO341" s="73"/>
      <c r="FP341" s="73"/>
      <c r="FQ341" s="73"/>
      <c r="FR341" s="73"/>
      <c r="FS341" s="73"/>
      <c r="FT341" s="73"/>
      <c r="FU341" s="73"/>
      <c r="FV341" s="73"/>
      <c r="FW341" s="73"/>
      <c r="FX341" s="73"/>
      <c r="FY341" s="73"/>
      <c r="FZ341" s="73"/>
      <c r="GA341" s="73"/>
      <c r="GB341" s="73"/>
      <c r="GC341" s="73"/>
      <c r="GD341" s="73"/>
      <c r="GE341" s="73"/>
      <c r="GF341" s="73"/>
      <c r="GG341" s="73"/>
      <c r="GH341" s="73"/>
      <c r="GI341" s="73"/>
      <c r="GJ341" s="73"/>
      <c r="GK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</row>
    <row r="342" spans="32:215"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  <c r="FK342" s="73"/>
      <c r="FL342" s="73"/>
      <c r="FM342" s="73"/>
      <c r="FN342" s="73"/>
      <c r="FO342" s="73"/>
      <c r="FP342" s="73"/>
      <c r="FQ342" s="73"/>
      <c r="FR342" s="73"/>
      <c r="FS342" s="73"/>
      <c r="FT342" s="73"/>
      <c r="FU342" s="73"/>
      <c r="FV342" s="73"/>
      <c r="FW342" s="73"/>
      <c r="FX342" s="73"/>
      <c r="FY342" s="73"/>
      <c r="FZ342" s="73"/>
      <c r="GA342" s="73"/>
      <c r="GB342" s="73"/>
      <c r="GC342" s="73"/>
      <c r="GD342" s="73"/>
      <c r="GE342" s="73"/>
      <c r="GF342" s="73"/>
      <c r="GG342" s="73"/>
      <c r="GH342" s="73"/>
      <c r="GI342" s="73"/>
      <c r="GJ342" s="73"/>
      <c r="GK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</row>
    <row r="343" spans="32:215"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  <c r="FK343" s="73"/>
      <c r="FL343" s="73"/>
      <c r="FM343" s="73"/>
      <c r="FN343" s="73"/>
      <c r="FO343" s="73"/>
      <c r="FP343" s="73"/>
      <c r="FQ343" s="73"/>
      <c r="FR343" s="73"/>
      <c r="FS343" s="73"/>
      <c r="FT343" s="73"/>
      <c r="FU343" s="73"/>
      <c r="FV343" s="73"/>
      <c r="FW343" s="73"/>
      <c r="FX343" s="73"/>
      <c r="FY343" s="73"/>
      <c r="FZ343" s="73"/>
      <c r="GA343" s="73"/>
      <c r="GB343" s="73"/>
      <c r="GC343" s="73"/>
      <c r="GD343" s="73"/>
      <c r="GE343" s="73"/>
      <c r="GF343" s="73"/>
      <c r="GG343" s="73"/>
      <c r="GH343" s="73"/>
      <c r="GI343" s="73"/>
      <c r="GJ343" s="73"/>
      <c r="GK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</row>
    <row r="344" spans="32:215" ht="15"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</row>
    <row r="345" spans="32:215" ht="15"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</row>
    <row r="346" spans="32:215" ht="15"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</row>
    <row r="347" spans="32:215" ht="15"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</row>
    <row r="348" spans="32:215" ht="15"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</row>
    <row r="349" spans="32:215" ht="15"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</row>
    <row r="350" spans="32:215" ht="15"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</row>
    <row r="351" spans="32:215" ht="15"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</row>
    <row r="352" spans="32:215" ht="15"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</row>
    <row r="353" spans="32:215" ht="15"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</row>
    <row r="354" spans="32:215" ht="15"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</row>
    <row r="355" spans="32:215" ht="15"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</row>
    <row r="356" spans="32:215"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  <c r="FK356" s="73"/>
      <c r="FL356" s="73"/>
      <c r="FM356" s="73"/>
      <c r="FN356" s="73"/>
      <c r="FO356" s="73"/>
      <c r="FP356" s="73"/>
      <c r="FQ356" s="73"/>
      <c r="FR356" s="73"/>
      <c r="FS356" s="73"/>
      <c r="FT356" s="73"/>
      <c r="FU356" s="73"/>
      <c r="FV356" s="73"/>
      <c r="FW356" s="73"/>
      <c r="FX356" s="73"/>
      <c r="FY356" s="73"/>
      <c r="FZ356" s="73"/>
      <c r="GA356" s="73"/>
      <c r="GB356" s="73"/>
      <c r="GC356" s="73"/>
      <c r="GD356" s="73"/>
      <c r="GE356" s="73"/>
      <c r="GF356" s="73"/>
      <c r="GG356" s="73"/>
      <c r="GH356" s="73"/>
      <c r="GI356" s="73"/>
      <c r="GJ356" s="73"/>
      <c r="GK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</row>
    <row r="357" spans="32:215" ht="15"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</row>
    <row r="358" spans="32:215" ht="15"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</row>
    <row r="359" spans="32:215" ht="15"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</row>
    <row r="360" spans="32:215"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  <c r="FK360" s="73"/>
      <c r="FL360" s="73"/>
      <c r="FM360" s="73"/>
      <c r="FN360" s="73"/>
      <c r="FO360" s="73"/>
      <c r="FP360" s="73"/>
      <c r="FQ360" s="73"/>
      <c r="FR360" s="73"/>
      <c r="FS360" s="73"/>
      <c r="FT360" s="73"/>
      <c r="FU360" s="73"/>
      <c r="FV360" s="73"/>
      <c r="FW360" s="73"/>
      <c r="FX360" s="73"/>
      <c r="FY360" s="73"/>
      <c r="FZ360" s="73"/>
      <c r="GA360" s="73"/>
      <c r="GB360" s="73"/>
      <c r="GC360" s="73"/>
      <c r="GD360" s="73"/>
      <c r="GE360" s="73"/>
      <c r="GF360" s="73"/>
      <c r="GG360" s="73"/>
      <c r="GH360" s="73"/>
      <c r="GI360" s="73"/>
      <c r="GJ360" s="73"/>
      <c r="GK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</row>
    <row r="361" spans="32:215"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  <c r="FK361" s="73"/>
      <c r="FL361" s="73"/>
      <c r="FM361" s="73"/>
      <c r="FN361" s="73"/>
      <c r="FO361" s="73"/>
      <c r="FP361" s="73"/>
      <c r="FQ361" s="73"/>
      <c r="FR361" s="73"/>
      <c r="FS361" s="73"/>
      <c r="FT361" s="73"/>
      <c r="FU361" s="73"/>
      <c r="FV361" s="73"/>
      <c r="FW361" s="73"/>
      <c r="FX361" s="73"/>
      <c r="FY361" s="73"/>
      <c r="FZ361" s="73"/>
      <c r="GA361" s="73"/>
      <c r="GB361" s="73"/>
      <c r="GC361" s="73"/>
      <c r="GD361" s="73"/>
      <c r="GE361" s="73"/>
      <c r="GF361" s="73"/>
      <c r="GG361" s="73"/>
      <c r="GH361" s="73"/>
      <c r="GI361" s="73"/>
      <c r="GJ361" s="73"/>
      <c r="GK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</row>
    <row r="362" spans="32:215"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</row>
    <row r="363" spans="32:215"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</row>
    <row r="364" spans="32:215"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</row>
    <row r="365" spans="32:215"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</row>
    <row r="366" spans="32:215"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</row>
    <row r="367" spans="32:215" ht="15"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</row>
    <row r="368" spans="32:215" ht="15"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</row>
    <row r="369" spans="32:215" ht="15"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</row>
    <row r="370" spans="32:215" ht="15"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</row>
    <row r="371" spans="32:215" ht="15"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</row>
    <row r="372" spans="32:215" ht="15"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</row>
    <row r="373" spans="32:215" ht="15"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</row>
    <row r="374" spans="32:215" ht="15"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</row>
    <row r="375" spans="32:215" ht="15"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</row>
    <row r="376" spans="32:215" ht="15"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</row>
    <row r="377" spans="32:215" ht="15"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</row>
    <row r="378" spans="32:215" ht="15"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</row>
    <row r="379" spans="32:215"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  <c r="FK379" s="73"/>
      <c r="FL379" s="73"/>
      <c r="FM379" s="73"/>
      <c r="FN379" s="73"/>
      <c r="FO379" s="73"/>
      <c r="FP379" s="73"/>
      <c r="FQ379" s="73"/>
      <c r="FR379" s="73"/>
      <c r="FS379" s="73"/>
      <c r="FT379" s="73"/>
      <c r="FU379" s="73"/>
      <c r="FV379" s="73"/>
      <c r="FW379" s="73"/>
      <c r="FX379" s="73"/>
      <c r="FY379" s="73"/>
      <c r="FZ379" s="73"/>
      <c r="GA379" s="73"/>
      <c r="GB379" s="73"/>
      <c r="GC379" s="73"/>
      <c r="GD379" s="73"/>
      <c r="GE379" s="73"/>
      <c r="GF379" s="73"/>
      <c r="GG379" s="73"/>
      <c r="GH379" s="73"/>
      <c r="GI379" s="73"/>
      <c r="GJ379" s="73"/>
      <c r="GK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</row>
    <row r="380" spans="32:215" ht="15"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</row>
    <row r="381" spans="32:215" ht="15"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</row>
    <row r="382" spans="32:215" ht="15"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</row>
    <row r="383" spans="32:215"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  <c r="FK383" s="73"/>
      <c r="FL383" s="73"/>
      <c r="FM383" s="73"/>
      <c r="FN383" s="73"/>
      <c r="FO383" s="73"/>
      <c r="FP383" s="73"/>
      <c r="FQ383" s="73"/>
      <c r="FR383" s="73"/>
      <c r="FS383" s="73"/>
      <c r="FT383" s="73"/>
      <c r="FU383" s="73"/>
      <c r="FV383" s="73"/>
      <c r="FW383" s="73"/>
      <c r="FX383" s="73"/>
      <c r="FY383" s="73"/>
      <c r="FZ383" s="73"/>
      <c r="GA383" s="73"/>
      <c r="GB383" s="73"/>
      <c r="GC383" s="73"/>
      <c r="GD383" s="73"/>
      <c r="GE383" s="73"/>
      <c r="GF383" s="73"/>
      <c r="GG383" s="73"/>
      <c r="GH383" s="73"/>
      <c r="GI383" s="73"/>
      <c r="GJ383" s="73"/>
      <c r="GK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</row>
    <row r="384" spans="32:215"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  <c r="FL384" s="73"/>
      <c r="FM384" s="73"/>
      <c r="FN384" s="73"/>
      <c r="FO384" s="73"/>
      <c r="FP384" s="73"/>
      <c r="FQ384" s="73"/>
      <c r="FR384" s="73"/>
      <c r="FS384" s="73"/>
      <c r="FT384" s="73"/>
      <c r="FU384" s="73"/>
      <c r="FV384" s="73"/>
      <c r="FW384" s="73"/>
      <c r="FX384" s="73"/>
      <c r="FY384" s="73"/>
      <c r="FZ384" s="73"/>
      <c r="GA384" s="73"/>
      <c r="GB384" s="73"/>
      <c r="GC384" s="73"/>
      <c r="GD384" s="73"/>
      <c r="GE384" s="73"/>
      <c r="GF384" s="73"/>
      <c r="GG384" s="73"/>
      <c r="GH384" s="73"/>
      <c r="GI384" s="73"/>
      <c r="GJ384" s="73"/>
      <c r="GK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</row>
    <row r="385" spans="32:215"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</row>
    <row r="386" spans="32:215"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</row>
    <row r="387" spans="32:215"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</row>
    <row r="388" spans="32:215"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</row>
    <row r="389" spans="32:215"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</row>
    <row r="390" spans="32:215" ht="15"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</row>
    <row r="391" spans="32:215" ht="15"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</row>
    <row r="392" spans="32:215" ht="15"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</row>
    <row r="393" spans="32:215" ht="15"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</row>
    <row r="394" spans="32:215" ht="15"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</row>
    <row r="395" spans="32:215" ht="15"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</row>
    <row r="396" spans="32:215" ht="15"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</row>
    <row r="397" spans="32:215" ht="15"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</row>
    <row r="398" spans="32:215" ht="15"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</row>
    <row r="399" spans="32:215" ht="15"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</row>
    <row r="400" spans="32:215" ht="15"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</row>
    <row r="401" spans="32:215" ht="15"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</row>
    <row r="402" spans="32:215"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  <c r="EN402" s="73"/>
      <c r="EO402" s="73"/>
      <c r="EP402" s="73"/>
      <c r="EQ402" s="73"/>
      <c r="ER402" s="73"/>
      <c r="ES402" s="73"/>
      <c r="ET402" s="73"/>
      <c r="EU402" s="73"/>
      <c r="EV402" s="73"/>
      <c r="EW402" s="73"/>
      <c r="EX402" s="73"/>
      <c r="EY402" s="73"/>
      <c r="EZ402" s="73"/>
      <c r="FA402" s="73"/>
      <c r="FB402" s="73"/>
      <c r="FC402" s="73"/>
      <c r="FD402" s="73"/>
      <c r="FE402" s="73"/>
      <c r="FF402" s="73"/>
      <c r="FG402" s="73"/>
      <c r="FH402" s="73"/>
      <c r="FI402" s="73"/>
      <c r="FJ402" s="73"/>
      <c r="FK402" s="73"/>
      <c r="FL402" s="73"/>
      <c r="FM402" s="73"/>
      <c r="FN402" s="73"/>
      <c r="FO402" s="73"/>
      <c r="FP402" s="73"/>
      <c r="FQ402" s="73"/>
      <c r="FR402" s="73"/>
      <c r="FS402" s="73"/>
      <c r="FT402" s="73"/>
      <c r="FU402" s="73"/>
      <c r="FV402" s="73"/>
      <c r="FW402" s="73"/>
      <c r="FX402" s="73"/>
      <c r="FY402" s="73"/>
      <c r="FZ402" s="73"/>
      <c r="GA402" s="73"/>
      <c r="GB402" s="73"/>
      <c r="GC402" s="73"/>
      <c r="GD402" s="73"/>
      <c r="GE402" s="73"/>
      <c r="GF402" s="73"/>
      <c r="GG402" s="73"/>
      <c r="GH402" s="73"/>
      <c r="GI402" s="73"/>
      <c r="GJ402" s="73"/>
      <c r="GK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</row>
    <row r="403" spans="32:215" ht="15"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</row>
    <row r="404" spans="32:215" ht="15"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</row>
    <row r="405" spans="32:215" ht="15"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</row>
    <row r="406" spans="32:215"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73"/>
      <c r="GE406" s="73"/>
      <c r="GF406" s="73"/>
      <c r="GG406" s="73"/>
      <c r="GH406" s="73"/>
      <c r="GI406" s="73"/>
      <c r="GJ406" s="73"/>
      <c r="GK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</row>
    <row r="407" spans="32:215"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  <c r="EN407" s="73"/>
      <c r="EO407" s="73"/>
      <c r="EP407" s="73"/>
      <c r="EQ407" s="73"/>
      <c r="ER407" s="73"/>
      <c r="ES407" s="73"/>
      <c r="ET407" s="73"/>
      <c r="EU407" s="73"/>
      <c r="EV407" s="73"/>
      <c r="EW407" s="73"/>
      <c r="EX407" s="73"/>
      <c r="EY407" s="73"/>
      <c r="EZ407" s="73"/>
      <c r="FA407" s="73"/>
      <c r="FB407" s="73"/>
      <c r="FC407" s="73"/>
      <c r="FD407" s="73"/>
      <c r="FE407" s="73"/>
      <c r="FF407" s="73"/>
      <c r="FG407" s="73"/>
      <c r="FH407" s="73"/>
      <c r="FI407" s="73"/>
      <c r="FJ407" s="73"/>
      <c r="FK407" s="73"/>
      <c r="FL407" s="73"/>
      <c r="FM407" s="73"/>
      <c r="FN407" s="73"/>
      <c r="FO407" s="73"/>
      <c r="FP407" s="73"/>
      <c r="FQ407" s="73"/>
      <c r="FR407" s="73"/>
      <c r="FS407" s="73"/>
      <c r="FT407" s="73"/>
      <c r="FU407" s="73"/>
      <c r="FV407" s="73"/>
      <c r="FW407" s="73"/>
      <c r="FX407" s="73"/>
      <c r="FY407" s="73"/>
      <c r="FZ407" s="73"/>
      <c r="GA407" s="73"/>
      <c r="GB407" s="73"/>
      <c r="GC407" s="73"/>
      <c r="GD407" s="73"/>
      <c r="GE407" s="73"/>
      <c r="GF407" s="73"/>
      <c r="GG407" s="73"/>
      <c r="GH407" s="73"/>
      <c r="GI407" s="73"/>
      <c r="GJ407" s="73"/>
      <c r="GK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</row>
    <row r="408" spans="32:215"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</row>
    <row r="409" spans="32:215"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73"/>
      <c r="DK409" s="73"/>
      <c r="DL409" s="73"/>
      <c r="DM409" s="73"/>
      <c r="DN409" s="73"/>
      <c r="DO409" s="73"/>
      <c r="DP409" s="73"/>
      <c r="DQ409" s="73"/>
      <c r="DR409" s="73"/>
      <c r="DS409" s="73"/>
      <c r="DT409" s="73"/>
      <c r="DU409" s="73"/>
      <c r="DV409" s="73"/>
      <c r="DW409" s="73"/>
      <c r="DX409" s="73"/>
      <c r="DY409" s="73"/>
      <c r="DZ409" s="73"/>
      <c r="EA409" s="73"/>
      <c r="EB409" s="73"/>
      <c r="EC409" s="73"/>
      <c r="ED409" s="73"/>
      <c r="EE409" s="73"/>
      <c r="EF409" s="73"/>
      <c r="EG409" s="73"/>
      <c r="EH409" s="73"/>
      <c r="EI409" s="73"/>
      <c r="EJ409" s="73"/>
      <c r="EK409" s="73"/>
      <c r="EL409" s="73"/>
      <c r="EM409" s="73"/>
      <c r="EN409" s="73"/>
      <c r="EO409" s="73"/>
      <c r="EP409" s="73"/>
      <c r="EQ409" s="73"/>
      <c r="ER409" s="73"/>
      <c r="ES409" s="73"/>
      <c r="ET409" s="73"/>
      <c r="EU409" s="73"/>
      <c r="EV409" s="73"/>
      <c r="EW409" s="73"/>
      <c r="EX409" s="73"/>
      <c r="EY409" s="73"/>
      <c r="EZ409" s="73"/>
      <c r="FA409" s="73"/>
      <c r="FB409" s="73"/>
      <c r="FC409" s="73"/>
      <c r="FD409" s="73"/>
      <c r="FE409" s="73"/>
      <c r="FF409" s="73"/>
      <c r="FG409" s="73"/>
      <c r="FH409" s="73"/>
      <c r="FI409" s="73"/>
      <c r="FJ409" s="73"/>
      <c r="FK409" s="73"/>
      <c r="FL409" s="73"/>
      <c r="FM409" s="73"/>
      <c r="FN409" s="73"/>
      <c r="FO409" s="73"/>
      <c r="FP409" s="73"/>
      <c r="FQ409" s="73"/>
      <c r="FR409" s="73"/>
      <c r="FS409" s="73"/>
      <c r="FT409" s="73"/>
      <c r="FU409" s="73"/>
      <c r="FV409" s="73"/>
      <c r="FW409" s="73"/>
      <c r="FX409" s="73"/>
      <c r="FY409" s="73"/>
      <c r="FZ409" s="73"/>
      <c r="GA409" s="73"/>
      <c r="GB409" s="73"/>
      <c r="GC409" s="73"/>
      <c r="GD409" s="73"/>
      <c r="GE409" s="73"/>
      <c r="GF409" s="73"/>
      <c r="GG409" s="73"/>
      <c r="GH409" s="73"/>
      <c r="GI409" s="73"/>
      <c r="GJ409" s="73"/>
      <c r="GK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</row>
    <row r="410" spans="32:215"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73"/>
      <c r="DK410" s="73"/>
      <c r="DL410" s="73"/>
      <c r="DM410" s="73"/>
      <c r="DN410" s="73"/>
      <c r="DO410" s="73"/>
      <c r="DP410" s="73"/>
      <c r="DQ410" s="73"/>
      <c r="DR410" s="73"/>
      <c r="DS410" s="73"/>
      <c r="DT410" s="73"/>
      <c r="DU410" s="73"/>
      <c r="DV410" s="73"/>
      <c r="DW410" s="73"/>
      <c r="DX410" s="73"/>
      <c r="DY410" s="73"/>
      <c r="DZ410" s="73"/>
      <c r="EA410" s="73"/>
      <c r="EB410" s="73"/>
      <c r="EC410" s="73"/>
      <c r="ED410" s="73"/>
      <c r="EE410" s="73"/>
      <c r="EF410" s="73"/>
      <c r="EG410" s="73"/>
      <c r="EH410" s="73"/>
      <c r="EI410" s="73"/>
      <c r="EJ410" s="73"/>
      <c r="EK410" s="73"/>
      <c r="EL410" s="73"/>
      <c r="EM410" s="73"/>
      <c r="EN410" s="73"/>
      <c r="EO410" s="73"/>
      <c r="EP410" s="73"/>
      <c r="EQ410" s="73"/>
      <c r="ER410" s="73"/>
      <c r="ES410" s="73"/>
      <c r="ET410" s="73"/>
      <c r="EU410" s="73"/>
      <c r="EV410" s="73"/>
      <c r="EW410" s="73"/>
      <c r="EX410" s="73"/>
      <c r="EY410" s="73"/>
      <c r="EZ410" s="73"/>
      <c r="FA410" s="73"/>
      <c r="FB410" s="73"/>
      <c r="FC410" s="73"/>
      <c r="FD410" s="73"/>
      <c r="FE410" s="73"/>
      <c r="FF410" s="73"/>
      <c r="FG410" s="73"/>
      <c r="FH410" s="73"/>
      <c r="FI410" s="73"/>
      <c r="FJ410" s="73"/>
      <c r="FK410" s="73"/>
      <c r="FL410" s="73"/>
      <c r="FM410" s="73"/>
      <c r="FN410" s="73"/>
      <c r="FO410" s="73"/>
      <c r="FP410" s="73"/>
      <c r="FQ410" s="73"/>
      <c r="FR410" s="73"/>
      <c r="FS410" s="73"/>
      <c r="FT410" s="73"/>
      <c r="FU410" s="73"/>
      <c r="FV410" s="73"/>
      <c r="FW410" s="73"/>
      <c r="FX410" s="73"/>
      <c r="FY410" s="73"/>
      <c r="FZ410" s="73"/>
      <c r="GA410" s="73"/>
      <c r="GB410" s="73"/>
      <c r="GC410" s="73"/>
      <c r="GD410" s="73"/>
      <c r="GE410" s="73"/>
      <c r="GF410" s="73"/>
      <c r="GG410" s="73"/>
      <c r="GH410" s="73"/>
      <c r="GI410" s="73"/>
      <c r="GJ410" s="73"/>
      <c r="GK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</row>
    <row r="411" spans="32:215"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73"/>
      <c r="DK411" s="73"/>
      <c r="DL411" s="73"/>
      <c r="DM411" s="73"/>
      <c r="DN411" s="73"/>
      <c r="DO411" s="73"/>
      <c r="DP411" s="73"/>
      <c r="DQ411" s="73"/>
      <c r="DR411" s="73"/>
      <c r="DS411" s="73"/>
      <c r="DT411" s="73"/>
      <c r="DU411" s="73"/>
      <c r="DV411" s="73"/>
      <c r="DW411" s="73"/>
      <c r="DX411" s="73"/>
      <c r="DY411" s="73"/>
      <c r="DZ411" s="73"/>
      <c r="EA411" s="73"/>
      <c r="EB411" s="73"/>
      <c r="EC411" s="73"/>
      <c r="ED411" s="73"/>
      <c r="EE411" s="73"/>
      <c r="EF411" s="73"/>
      <c r="EG411" s="73"/>
      <c r="EH411" s="73"/>
      <c r="EI411" s="73"/>
      <c r="EJ411" s="73"/>
      <c r="EK411" s="73"/>
      <c r="EL411" s="73"/>
      <c r="EM411" s="73"/>
      <c r="EN411" s="73"/>
      <c r="EO411" s="73"/>
      <c r="EP411" s="73"/>
      <c r="EQ411" s="73"/>
      <c r="ER411" s="73"/>
      <c r="ES411" s="73"/>
      <c r="ET411" s="73"/>
      <c r="EU411" s="73"/>
      <c r="EV411" s="73"/>
      <c r="EW411" s="73"/>
      <c r="EX411" s="73"/>
      <c r="EY411" s="73"/>
      <c r="EZ411" s="73"/>
      <c r="FA411" s="73"/>
      <c r="FB411" s="73"/>
      <c r="FC411" s="73"/>
      <c r="FD411" s="73"/>
      <c r="FE411" s="73"/>
      <c r="FF411" s="73"/>
      <c r="FG411" s="73"/>
      <c r="FH411" s="73"/>
      <c r="FI411" s="73"/>
      <c r="FJ411" s="73"/>
      <c r="FK411" s="73"/>
      <c r="FL411" s="73"/>
      <c r="FM411" s="73"/>
      <c r="FN411" s="73"/>
      <c r="FO411" s="73"/>
      <c r="FP411" s="73"/>
      <c r="FQ411" s="73"/>
      <c r="FR411" s="73"/>
      <c r="FS411" s="73"/>
      <c r="FT411" s="73"/>
      <c r="FU411" s="73"/>
      <c r="FV411" s="73"/>
      <c r="FW411" s="73"/>
      <c r="FX411" s="73"/>
      <c r="FY411" s="73"/>
      <c r="FZ411" s="73"/>
      <c r="GA411" s="73"/>
      <c r="GB411" s="73"/>
      <c r="GC411" s="73"/>
      <c r="GD411" s="73"/>
      <c r="GE411" s="73"/>
      <c r="GF411" s="73"/>
      <c r="GG411" s="73"/>
      <c r="GH411" s="73"/>
      <c r="GI411" s="73"/>
      <c r="GJ411" s="73"/>
      <c r="GK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</row>
    <row r="412" spans="32:215"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73"/>
      <c r="DK412" s="73"/>
      <c r="DL412" s="73"/>
      <c r="DM412" s="73"/>
      <c r="DN412" s="73"/>
      <c r="DO412" s="73"/>
      <c r="DP412" s="73"/>
      <c r="DQ412" s="73"/>
      <c r="DR412" s="73"/>
      <c r="DS412" s="73"/>
      <c r="DT412" s="73"/>
      <c r="DU412" s="73"/>
      <c r="DV412" s="73"/>
      <c r="DW412" s="73"/>
      <c r="DX412" s="73"/>
      <c r="DY412" s="73"/>
      <c r="DZ412" s="73"/>
      <c r="EA412" s="73"/>
      <c r="EB412" s="73"/>
      <c r="EC412" s="73"/>
      <c r="ED412" s="73"/>
      <c r="EE412" s="73"/>
      <c r="EF412" s="73"/>
      <c r="EG412" s="73"/>
      <c r="EH412" s="73"/>
      <c r="EI412" s="73"/>
      <c r="EJ412" s="73"/>
      <c r="EK412" s="73"/>
      <c r="EL412" s="73"/>
      <c r="EM412" s="73"/>
      <c r="EN412" s="73"/>
      <c r="EO412" s="73"/>
      <c r="EP412" s="73"/>
      <c r="EQ412" s="73"/>
      <c r="ER412" s="73"/>
      <c r="ES412" s="73"/>
      <c r="ET412" s="73"/>
      <c r="EU412" s="73"/>
      <c r="EV412" s="73"/>
      <c r="EW412" s="73"/>
      <c r="EX412" s="73"/>
      <c r="EY412" s="73"/>
      <c r="EZ412" s="73"/>
      <c r="FA412" s="73"/>
      <c r="FB412" s="73"/>
      <c r="FC412" s="73"/>
      <c r="FD412" s="73"/>
      <c r="FE412" s="73"/>
      <c r="FF412" s="73"/>
      <c r="FG412" s="73"/>
      <c r="FH412" s="73"/>
      <c r="FI412" s="73"/>
      <c r="FJ412" s="73"/>
      <c r="FK412" s="73"/>
      <c r="FL412" s="73"/>
      <c r="FM412" s="73"/>
      <c r="FN412" s="73"/>
      <c r="FO412" s="73"/>
      <c r="FP412" s="73"/>
      <c r="FQ412" s="73"/>
      <c r="FR412" s="73"/>
      <c r="FS412" s="73"/>
      <c r="FT412" s="73"/>
      <c r="FU412" s="73"/>
      <c r="FV412" s="73"/>
      <c r="FW412" s="73"/>
      <c r="FX412" s="73"/>
      <c r="FY412" s="73"/>
      <c r="FZ412" s="73"/>
      <c r="GA412" s="73"/>
      <c r="GB412" s="73"/>
      <c r="GC412" s="73"/>
      <c r="GD412" s="73"/>
      <c r="GE412" s="73"/>
      <c r="GF412" s="73"/>
      <c r="GG412" s="73"/>
      <c r="GH412" s="73"/>
      <c r="GI412" s="73"/>
      <c r="GJ412" s="73"/>
      <c r="GK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</row>
    <row r="413" spans="32:215" ht="15"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</row>
    <row r="414" spans="32:215" ht="15"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</row>
    <row r="415" spans="32:215" ht="15"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</row>
    <row r="416" spans="32:215" ht="15"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</row>
    <row r="417" spans="32:215" ht="15"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</row>
    <row r="418" spans="32:215" ht="15"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</row>
    <row r="419" spans="32:215" ht="15"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</row>
    <row r="420" spans="32:215" ht="15"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</row>
    <row r="421" spans="32:215" ht="15"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</row>
    <row r="422" spans="32:215" ht="15"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</row>
    <row r="423" spans="32:215" ht="15"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</row>
    <row r="424" spans="32:215" ht="15"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</row>
    <row r="425" spans="32:215"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73"/>
      <c r="DK425" s="73"/>
      <c r="DL425" s="73"/>
      <c r="DM425" s="73"/>
      <c r="DN425" s="73"/>
      <c r="DO425" s="73"/>
      <c r="DP425" s="73"/>
      <c r="DQ425" s="73"/>
      <c r="DR425" s="73"/>
      <c r="DS425" s="73"/>
      <c r="DT425" s="73"/>
      <c r="DU425" s="73"/>
      <c r="DV425" s="73"/>
      <c r="DW425" s="73"/>
      <c r="DX425" s="73"/>
      <c r="DY425" s="73"/>
      <c r="DZ425" s="73"/>
      <c r="EA425" s="73"/>
      <c r="EB425" s="73"/>
      <c r="EC425" s="73"/>
      <c r="ED425" s="73"/>
      <c r="EE425" s="73"/>
      <c r="EF425" s="73"/>
      <c r="EG425" s="73"/>
      <c r="EH425" s="73"/>
      <c r="EI425" s="73"/>
      <c r="EJ425" s="73"/>
      <c r="EK425" s="73"/>
      <c r="EL425" s="73"/>
      <c r="EM425" s="73"/>
      <c r="EN425" s="73"/>
      <c r="EO425" s="73"/>
      <c r="EP425" s="73"/>
      <c r="EQ425" s="73"/>
      <c r="ER425" s="73"/>
      <c r="ES425" s="73"/>
      <c r="ET425" s="73"/>
      <c r="EU425" s="73"/>
      <c r="EV425" s="73"/>
      <c r="EW425" s="73"/>
      <c r="EX425" s="73"/>
      <c r="EY425" s="73"/>
      <c r="EZ425" s="73"/>
      <c r="FA425" s="73"/>
      <c r="FB425" s="73"/>
      <c r="FC425" s="73"/>
      <c r="FD425" s="73"/>
      <c r="FE425" s="73"/>
      <c r="FF425" s="73"/>
      <c r="FG425" s="73"/>
      <c r="FH425" s="73"/>
      <c r="FI425" s="73"/>
      <c r="FJ425" s="73"/>
      <c r="FK425" s="73"/>
      <c r="FL425" s="73"/>
      <c r="FM425" s="73"/>
      <c r="FN425" s="73"/>
      <c r="FO425" s="73"/>
      <c r="FP425" s="73"/>
      <c r="FQ425" s="73"/>
      <c r="FR425" s="73"/>
      <c r="FS425" s="73"/>
      <c r="FT425" s="73"/>
      <c r="FU425" s="73"/>
      <c r="FV425" s="73"/>
      <c r="FW425" s="73"/>
      <c r="FX425" s="73"/>
      <c r="FY425" s="73"/>
      <c r="FZ425" s="73"/>
      <c r="GA425" s="73"/>
      <c r="GB425" s="73"/>
      <c r="GC425" s="73"/>
      <c r="GD425" s="73"/>
      <c r="GE425" s="73"/>
      <c r="GF425" s="73"/>
      <c r="GG425" s="73"/>
      <c r="GH425" s="73"/>
      <c r="GI425" s="73"/>
      <c r="GJ425" s="73"/>
      <c r="GK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</row>
    <row r="426" spans="32:215" ht="15"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</row>
    <row r="427" spans="32:215" ht="15"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</row>
    <row r="428" spans="32:215" ht="15"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</row>
    <row r="429" spans="32:215"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3"/>
      <c r="CR429" s="73"/>
      <c r="CS429" s="73"/>
      <c r="CT429" s="73"/>
      <c r="CU429" s="73"/>
      <c r="CV429" s="73"/>
      <c r="CW429" s="73"/>
      <c r="CX429" s="73"/>
      <c r="CY429" s="73"/>
      <c r="CZ429" s="73"/>
      <c r="DA429" s="73"/>
      <c r="DB429" s="73"/>
      <c r="DC429" s="73"/>
      <c r="DD429" s="73"/>
      <c r="DE429" s="73"/>
      <c r="DF429" s="73"/>
      <c r="DG429" s="73"/>
      <c r="DH429" s="73"/>
      <c r="DI429" s="73"/>
      <c r="DJ429" s="73"/>
      <c r="DK429" s="73"/>
      <c r="DL429" s="73"/>
      <c r="DM429" s="73"/>
      <c r="DN429" s="73"/>
      <c r="DO429" s="73"/>
      <c r="DP429" s="73"/>
      <c r="DQ429" s="73"/>
      <c r="DR429" s="73"/>
      <c r="DS429" s="73"/>
      <c r="DT429" s="73"/>
      <c r="DU429" s="73"/>
      <c r="DV429" s="73"/>
      <c r="DW429" s="73"/>
      <c r="DX429" s="73"/>
      <c r="DY429" s="73"/>
      <c r="DZ429" s="73"/>
      <c r="EA429" s="73"/>
      <c r="EB429" s="73"/>
      <c r="EC429" s="73"/>
      <c r="ED429" s="73"/>
      <c r="EE429" s="73"/>
      <c r="EF429" s="73"/>
      <c r="EG429" s="73"/>
      <c r="EH429" s="73"/>
      <c r="EI429" s="73"/>
      <c r="EJ429" s="73"/>
      <c r="EK429" s="73"/>
      <c r="EL429" s="73"/>
      <c r="EM429" s="73"/>
      <c r="EN429" s="73"/>
      <c r="EO429" s="73"/>
      <c r="EP429" s="73"/>
      <c r="EQ429" s="73"/>
      <c r="ER429" s="73"/>
      <c r="ES429" s="73"/>
      <c r="ET429" s="73"/>
      <c r="EU429" s="73"/>
      <c r="EV429" s="73"/>
      <c r="EW429" s="73"/>
      <c r="EX429" s="73"/>
      <c r="EY429" s="73"/>
      <c r="EZ429" s="73"/>
      <c r="FA429" s="73"/>
      <c r="FB429" s="73"/>
      <c r="FC429" s="73"/>
      <c r="FD429" s="73"/>
      <c r="FE429" s="73"/>
      <c r="FF429" s="73"/>
      <c r="FG429" s="73"/>
      <c r="FH429" s="73"/>
      <c r="FI429" s="73"/>
      <c r="FJ429" s="73"/>
      <c r="FK429" s="73"/>
      <c r="FL429" s="73"/>
      <c r="FM429" s="73"/>
      <c r="FN429" s="73"/>
      <c r="FO429" s="73"/>
      <c r="FP429" s="73"/>
      <c r="FQ429" s="73"/>
      <c r="FR429" s="73"/>
      <c r="FS429" s="73"/>
      <c r="FT429" s="73"/>
      <c r="FU429" s="73"/>
      <c r="FV429" s="73"/>
      <c r="FW429" s="73"/>
      <c r="FX429" s="73"/>
      <c r="FY429" s="73"/>
      <c r="FZ429" s="73"/>
      <c r="GA429" s="73"/>
      <c r="GB429" s="73"/>
      <c r="GC429" s="73"/>
      <c r="GD429" s="73"/>
      <c r="GE429" s="73"/>
      <c r="GF429" s="73"/>
      <c r="GG429" s="73"/>
      <c r="GH429" s="73"/>
      <c r="GI429" s="73"/>
      <c r="GJ429" s="73"/>
      <c r="GK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</row>
    <row r="430" spans="32:215"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  <c r="CG430" s="73"/>
      <c r="CH430" s="73"/>
      <c r="CI430" s="73"/>
      <c r="CJ430" s="73"/>
      <c r="CK430" s="73"/>
      <c r="CL430" s="73"/>
      <c r="CM430" s="73"/>
      <c r="CN430" s="73"/>
      <c r="CO430" s="73"/>
      <c r="CP430" s="73"/>
      <c r="CQ430" s="73"/>
      <c r="CR430" s="73"/>
      <c r="CS430" s="73"/>
      <c r="CT430" s="73"/>
      <c r="CU430" s="73"/>
      <c r="CV430" s="73"/>
      <c r="CW430" s="73"/>
      <c r="CX430" s="73"/>
      <c r="CY430" s="73"/>
      <c r="CZ430" s="73"/>
      <c r="DA430" s="73"/>
      <c r="DB430" s="73"/>
      <c r="DC430" s="73"/>
      <c r="DD430" s="73"/>
      <c r="DE430" s="73"/>
      <c r="DF430" s="73"/>
      <c r="DG430" s="73"/>
      <c r="DH430" s="73"/>
      <c r="DI430" s="73"/>
      <c r="DJ430" s="73"/>
      <c r="DK430" s="73"/>
      <c r="DL430" s="73"/>
      <c r="DM430" s="73"/>
      <c r="DN430" s="73"/>
      <c r="DO430" s="73"/>
      <c r="DP430" s="73"/>
      <c r="DQ430" s="73"/>
      <c r="DR430" s="73"/>
      <c r="DS430" s="73"/>
      <c r="DT430" s="73"/>
      <c r="DU430" s="73"/>
      <c r="DV430" s="73"/>
      <c r="DW430" s="73"/>
      <c r="DX430" s="73"/>
      <c r="DY430" s="73"/>
      <c r="DZ430" s="73"/>
      <c r="EA430" s="73"/>
      <c r="EB430" s="73"/>
      <c r="EC430" s="73"/>
      <c r="ED430" s="73"/>
      <c r="EE430" s="73"/>
      <c r="EF430" s="73"/>
      <c r="EG430" s="73"/>
      <c r="EH430" s="73"/>
      <c r="EI430" s="73"/>
      <c r="EJ430" s="73"/>
      <c r="EK430" s="73"/>
      <c r="EL430" s="73"/>
      <c r="EM430" s="73"/>
      <c r="EN430" s="73"/>
      <c r="EO430" s="73"/>
      <c r="EP430" s="73"/>
      <c r="EQ430" s="73"/>
      <c r="ER430" s="73"/>
      <c r="ES430" s="73"/>
      <c r="ET430" s="73"/>
      <c r="EU430" s="73"/>
      <c r="EV430" s="73"/>
      <c r="EW430" s="73"/>
      <c r="EX430" s="73"/>
      <c r="EY430" s="73"/>
      <c r="EZ430" s="73"/>
      <c r="FA430" s="73"/>
      <c r="FB430" s="73"/>
      <c r="FC430" s="73"/>
      <c r="FD430" s="73"/>
      <c r="FE430" s="73"/>
      <c r="FF430" s="73"/>
      <c r="FG430" s="73"/>
      <c r="FH430" s="73"/>
      <c r="FI430" s="73"/>
      <c r="FJ430" s="73"/>
      <c r="FK430" s="73"/>
      <c r="FL430" s="73"/>
      <c r="FM430" s="73"/>
      <c r="FN430" s="73"/>
      <c r="FO430" s="73"/>
      <c r="FP430" s="73"/>
      <c r="FQ430" s="73"/>
      <c r="FR430" s="73"/>
      <c r="FS430" s="73"/>
      <c r="FT430" s="73"/>
      <c r="FU430" s="73"/>
      <c r="FV430" s="73"/>
      <c r="FW430" s="73"/>
      <c r="FX430" s="73"/>
      <c r="FY430" s="73"/>
      <c r="FZ430" s="73"/>
      <c r="GA430" s="73"/>
      <c r="GB430" s="73"/>
      <c r="GC430" s="73"/>
      <c r="GD430" s="73"/>
      <c r="GE430" s="73"/>
      <c r="GF430" s="73"/>
      <c r="GG430" s="73"/>
      <c r="GH430" s="73"/>
      <c r="GI430" s="73"/>
      <c r="GJ430" s="73"/>
      <c r="GK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</row>
    <row r="431" spans="32:215"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  <c r="CG431" s="73"/>
      <c r="CH431" s="73"/>
      <c r="CI431" s="73"/>
      <c r="CJ431" s="73"/>
      <c r="CK431" s="73"/>
      <c r="CL431" s="73"/>
      <c r="CM431" s="73"/>
      <c r="CN431" s="73"/>
      <c r="CO431" s="73"/>
      <c r="CP431" s="73"/>
      <c r="CQ431" s="73"/>
      <c r="CR431" s="73"/>
      <c r="CS431" s="73"/>
      <c r="CT431" s="73"/>
      <c r="CU431" s="73"/>
      <c r="CV431" s="73"/>
      <c r="CW431" s="73"/>
      <c r="CX431" s="73"/>
      <c r="CY431" s="73"/>
      <c r="CZ431" s="73"/>
      <c r="DA431" s="73"/>
      <c r="DB431" s="73"/>
      <c r="DC431" s="73"/>
      <c r="DD431" s="73"/>
      <c r="DE431" s="73"/>
      <c r="DF431" s="73"/>
      <c r="DG431" s="73"/>
      <c r="DH431" s="73"/>
      <c r="DI431" s="73"/>
      <c r="DJ431" s="73"/>
      <c r="DK431" s="73"/>
      <c r="DL431" s="73"/>
      <c r="DM431" s="73"/>
      <c r="DN431" s="73"/>
      <c r="DO431" s="73"/>
      <c r="DP431" s="73"/>
      <c r="DQ431" s="73"/>
      <c r="DR431" s="73"/>
      <c r="DS431" s="73"/>
      <c r="DT431" s="73"/>
      <c r="DU431" s="73"/>
      <c r="DV431" s="73"/>
      <c r="DW431" s="73"/>
      <c r="DX431" s="73"/>
      <c r="DY431" s="73"/>
      <c r="DZ431" s="73"/>
      <c r="EA431" s="73"/>
      <c r="EB431" s="73"/>
      <c r="EC431" s="73"/>
      <c r="ED431" s="73"/>
      <c r="EE431" s="73"/>
      <c r="EF431" s="73"/>
      <c r="EG431" s="73"/>
      <c r="EH431" s="73"/>
      <c r="EI431" s="73"/>
      <c r="EJ431" s="73"/>
      <c r="EK431" s="73"/>
      <c r="EL431" s="73"/>
      <c r="EM431" s="73"/>
      <c r="EN431" s="73"/>
      <c r="EO431" s="73"/>
      <c r="EP431" s="73"/>
      <c r="EQ431" s="73"/>
      <c r="ER431" s="73"/>
      <c r="ES431" s="73"/>
      <c r="ET431" s="73"/>
      <c r="EU431" s="73"/>
      <c r="EV431" s="73"/>
      <c r="EW431" s="73"/>
      <c r="EX431" s="73"/>
      <c r="EY431" s="73"/>
      <c r="EZ431" s="73"/>
      <c r="FA431" s="73"/>
      <c r="FB431" s="73"/>
      <c r="FC431" s="73"/>
      <c r="FD431" s="73"/>
      <c r="FE431" s="73"/>
      <c r="FF431" s="73"/>
      <c r="FG431" s="73"/>
      <c r="FH431" s="73"/>
      <c r="FI431" s="73"/>
      <c r="FJ431" s="73"/>
      <c r="FK431" s="73"/>
      <c r="FL431" s="73"/>
      <c r="FM431" s="73"/>
      <c r="FN431" s="73"/>
      <c r="FO431" s="73"/>
      <c r="FP431" s="73"/>
      <c r="FQ431" s="73"/>
      <c r="FR431" s="73"/>
      <c r="FS431" s="73"/>
      <c r="FT431" s="73"/>
      <c r="FU431" s="73"/>
      <c r="FV431" s="73"/>
      <c r="FW431" s="73"/>
      <c r="FX431" s="73"/>
      <c r="FY431" s="73"/>
      <c r="FZ431" s="73"/>
      <c r="GA431" s="73"/>
      <c r="GB431" s="73"/>
      <c r="GC431" s="73"/>
      <c r="GD431" s="73"/>
      <c r="GE431" s="73"/>
      <c r="GF431" s="73"/>
      <c r="GG431" s="73"/>
      <c r="GH431" s="73"/>
      <c r="GI431" s="73"/>
      <c r="GJ431" s="73"/>
      <c r="GK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</row>
    <row r="432" spans="32:215"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3"/>
      <c r="CR432" s="73"/>
      <c r="CS432" s="73"/>
      <c r="CT432" s="73"/>
      <c r="CU432" s="73"/>
      <c r="CV432" s="73"/>
      <c r="CW432" s="73"/>
      <c r="CX432" s="73"/>
      <c r="CY432" s="73"/>
      <c r="CZ432" s="73"/>
      <c r="DA432" s="73"/>
      <c r="DB432" s="73"/>
      <c r="DC432" s="73"/>
      <c r="DD432" s="73"/>
      <c r="DE432" s="73"/>
      <c r="DF432" s="73"/>
      <c r="DG432" s="73"/>
      <c r="DH432" s="73"/>
      <c r="DI432" s="73"/>
      <c r="DJ432" s="73"/>
      <c r="DK432" s="73"/>
      <c r="DL432" s="73"/>
      <c r="DM432" s="73"/>
      <c r="DN432" s="73"/>
      <c r="DO432" s="73"/>
      <c r="DP432" s="73"/>
      <c r="DQ432" s="73"/>
      <c r="DR432" s="73"/>
      <c r="DS432" s="73"/>
      <c r="DT432" s="73"/>
      <c r="DU432" s="73"/>
      <c r="DV432" s="73"/>
      <c r="DW432" s="73"/>
      <c r="DX432" s="73"/>
      <c r="DY432" s="73"/>
      <c r="DZ432" s="73"/>
      <c r="EA432" s="73"/>
      <c r="EB432" s="73"/>
      <c r="EC432" s="73"/>
      <c r="ED432" s="73"/>
      <c r="EE432" s="73"/>
      <c r="EF432" s="73"/>
      <c r="EG432" s="73"/>
      <c r="EH432" s="73"/>
      <c r="EI432" s="73"/>
      <c r="EJ432" s="73"/>
      <c r="EK432" s="73"/>
      <c r="EL432" s="73"/>
      <c r="EM432" s="73"/>
      <c r="EN432" s="73"/>
      <c r="EO432" s="73"/>
      <c r="EP432" s="73"/>
      <c r="EQ432" s="73"/>
      <c r="ER432" s="73"/>
      <c r="ES432" s="73"/>
      <c r="ET432" s="73"/>
      <c r="EU432" s="73"/>
      <c r="EV432" s="73"/>
      <c r="EW432" s="73"/>
      <c r="EX432" s="73"/>
      <c r="EY432" s="73"/>
      <c r="EZ432" s="73"/>
      <c r="FA432" s="73"/>
      <c r="FB432" s="73"/>
      <c r="FC432" s="73"/>
      <c r="FD432" s="73"/>
      <c r="FE432" s="73"/>
      <c r="FF432" s="73"/>
      <c r="FG432" s="73"/>
      <c r="FH432" s="73"/>
      <c r="FI432" s="73"/>
      <c r="FJ432" s="73"/>
      <c r="FK432" s="73"/>
      <c r="FL432" s="73"/>
      <c r="FM432" s="73"/>
      <c r="FN432" s="73"/>
      <c r="FO432" s="73"/>
      <c r="FP432" s="73"/>
      <c r="FQ432" s="73"/>
      <c r="FR432" s="73"/>
      <c r="FS432" s="73"/>
      <c r="FT432" s="73"/>
      <c r="FU432" s="73"/>
      <c r="FV432" s="73"/>
      <c r="FW432" s="73"/>
      <c r="FX432" s="73"/>
      <c r="FY432" s="73"/>
      <c r="FZ432" s="73"/>
      <c r="GA432" s="73"/>
      <c r="GB432" s="73"/>
      <c r="GC432" s="73"/>
      <c r="GD432" s="73"/>
      <c r="GE432" s="73"/>
      <c r="GF432" s="73"/>
      <c r="GG432" s="73"/>
      <c r="GH432" s="73"/>
      <c r="GI432" s="73"/>
      <c r="GJ432" s="73"/>
      <c r="GK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</row>
    <row r="433" spans="32:215"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  <c r="CG433" s="73"/>
      <c r="CH433" s="73"/>
      <c r="CI433" s="73"/>
      <c r="CJ433" s="73"/>
      <c r="CK433" s="73"/>
      <c r="CL433" s="73"/>
      <c r="CM433" s="73"/>
      <c r="CN433" s="73"/>
      <c r="CO433" s="73"/>
      <c r="CP433" s="73"/>
      <c r="CQ433" s="73"/>
      <c r="CR433" s="73"/>
      <c r="CS433" s="73"/>
      <c r="CT433" s="73"/>
      <c r="CU433" s="73"/>
      <c r="CV433" s="73"/>
      <c r="CW433" s="73"/>
      <c r="CX433" s="73"/>
      <c r="CY433" s="73"/>
      <c r="CZ433" s="73"/>
      <c r="DA433" s="73"/>
      <c r="DB433" s="73"/>
      <c r="DC433" s="73"/>
      <c r="DD433" s="73"/>
      <c r="DE433" s="73"/>
      <c r="DF433" s="73"/>
      <c r="DG433" s="73"/>
      <c r="DH433" s="73"/>
      <c r="DI433" s="73"/>
      <c r="DJ433" s="73"/>
      <c r="DK433" s="73"/>
      <c r="DL433" s="73"/>
      <c r="DM433" s="73"/>
      <c r="DN433" s="73"/>
      <c r="DO433" s="73"/>
      <c r="DP433" s="73"/>
      <c r="DQ433" s="73"/>
      <c r="DR433" s="73"/>
      <c r="DS433" s="73"/>
      <c r="DT433" s="73"/>
      <c r="DU433" s="73"/>
      <c r="DV433" s="73"/>
      <c r="DW433" s="73"/>
      <c r="DX433" s="73"/>
      <c r="DY433" s="73"/>
      <c r="DZ433" s="73"/>
      <c r="EA433" s="73"/>
      <c r="EB433" s="73"/>
      <c r="EC433" s="73"/>
      <c r="ED433" s="73"/>
      <c r="EE433" s="73"/>
      <c r="EF433" s="73"/>
      <c r="EG433" s="73"/>
      <c r="EH433" s="73"/>
      <c r="EI433" s="73"/>
      <c r="EJ433" s="73"/>
      <c r="EK433" s="73"/>
      <c r="EL433" s="73"/>
      <c r="EM433" s="73"/>
      <c r="EN433" s="73"/>
      <c r="EO433" s="73"/>
      <c r="EP433" s="73"/>
      <c r="EQ433" s="73"/>
      <c r="ER433" s="73"/>
      <c r="ES433" s="73"/>
      <c r="ET433" s="73"/>
      <c r="EU433" s="73"/>
      <c r="EV433" s="73"/>
      <c r="EW433" s="73"/>
      <c r="EX433" s="73"/>
      <c r="EY433" s="73"/>
      <c r="EZ433" s="73"/>
      <c r="FA433" s="73"/>
      <c r="FB433" s="73"/>
      <c r="FC433" s="73"/>
      <c r="FD433" s="73"/>
      <c r="FE433" s="73"/>
      <c r="FF433" s="73"/>
      <c r="FG433" s="73"/>
      <c r="FH433" s="73"/>
      <c r="FI433" s="73"/>
      <c r="FJ433" s="73"/>
      <c r="FK433" s="73"/>
      <c r="FL433" s="73"/>
      <c r="FM433" s="73"/>
      <c r="FN433" s="73"/>
      <c r="FO433" s="73"/>
      <c r="FP433" s="73"/>
      <c r="FQ433" s="73"/>
      <c r="FR433" s="73"/>
      <c r="FS433" s="73"/>
      <c r="FT433" s="73"/>
      <c r="FU433" s="73"/>
      <c r="FV433" s="73"/>
      <c r="FW433" s="73"/>
      <c r="FX433" s="73"/>
      <c r="FY433" s="73"/>
      <c r="FZ433" s="73"/>
      <c r="GA433" s="73"/>
      <c r="GB433" s="73"/>
      <c r="GC433" s="73"/>
      <c r="GD433" s="73"/>
      <c r="GE433" s="73"/>
      <c r="GF433" s="73"/>
      <c r="GG433" s="73"/>
      <c r="GH433" s="73"/>
      <c r="GI433" s="73"/>
      <c r="GJ433" s="73"/>
      <c r="GK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</row>
    <row r="434" spans="32:215"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73"/>
      <c r="DK434" s="73"/>
      <c r="DL434" s="73"/>
      <c r="DM434" s="73"/>
      <c r="DN434" s="73"/>
      <c r="DO434" s="73"/>
      <c r="DP434" s="73"/>
      <c r="DQ434" s="73"/>
      <c r="DR434" s="73"/>
      <c r="DS434" s="73"/>
      <c r="DT434" s="73"/>
      <c r="DU434" s="73"/>
      <c r="DV434" s="73"/>
      <c r="DW434" s="73"/>
      <c r="DX434" s="73"/>
      <c r="DY434" s="73"/>
      <c r="DZ434" s="73"/>
      <c r="EA434" s="73"/>
      <c r="EB434" s="73"/>
      <c r="EC434" s="73"/>
      <c r="ED434" s="73"/>
      <c r="EE434" s="73"/>
      <c r="EF434" s="73"/>
      <c r="EG434" s="73"/>
      <c r="EH434" s="73"/>
      <c r="EI434" s="73"/>
      <c r="EJ434" s="73"/>
      <c r="EK434" s="73"/>
      <c r="EL434" s="73"/>
      <c r="EM434" s="73"/>
      <c r="EN434" s="73"/>
      <c r="EO434" s="73"/>
      <c r="EP434" s="73"/>
      <c r="EQ434" s="73"/>
      <c r="ER434" s="73"/>
      <c r="ES434" s="73"/>
      <c r="ET434" s="73"/>
      <c r="EU434" s="73"/>
      <c r="EV434" s="73"/>
      <c r="EW434" s="73"/>
      <c r="EX434" s="73"/>
      <c r="EY434" s="73"/>
      <c r="EZ434" s="73"/>
      <c r="FA434" s="73"/>
      <c r="FB434" s="73"/>
      <c r="FC434" s="73"/>
      <c r="FD434" s="73"/>
      <c r="FE434" s="73"/>
      <c r="FF434" s="73"/>
      <c r="FG434" s="73"/>
      <c r="FH434" s="73"/>
      <c r="FI434" s="73"/>
      <c r="FJ434" s="73"/>
      <c r="FK434" s="73"/>
      <c r="FL434" s="73"/>
      <c r="FM434" s="73"/>
      <c r="FN434" s="73"/>
      <c r="FO434" s="73"/>
      <c r="FP434" s="73"/>
      <c r="FQ434" s="73"/>
      <c r="FR434" s="73"/>
      <c r="FS434" s="73"/>
      <c r="FT434" s="73"/>
      <c r="FU434" s="73"/>
      <c r="FV434" s="73"/>
      <c r="FW434" s="73"/>
      <c r="FX434" s="73"/>
      <c r="FY434" s="73"/>
      <c r="FZ434" s="73"/>
      <c r="GA434" s="73"/>
      <c r="GB434" s="73"/>
      <c r="GC434" s="73"/>
      <c r="GD434" s="73"/>
      <c r="GE434" s="73"/>
      <c r="GF434" s="73"/>
      <c r="GG434" s="73"/>
      <c r="GH434" s="73"/>
      <c r="GI434" s="73"/>
      <c r="GJ434" s="73"/>
      <c r="GK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</row>
    <row r="435" spans="32:215"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73"/>
      <c r="DK435" s="73"/>
      <c r="DL435" s="73"/>
      <c r="DM435" s="73"/>
      <c r="DN435" s="73"/>
      <c r="DO435" s="73"/>
      <c r="DP435" s="73"/>
      <c r="DQ435" s="73"/>
      <c r="DR435" s="73"/>
      <c r="DS435" s="73"/>
      <c r="DT435" s="73"/>
      <c r="DU435" s="73"/>
      <c r="DV435" s="73"/>
      <c r="DW435" s="73"/>
      <c r="DX435" s="73"/>
      <c r="DY435" s="73"/>
      <c r="DZ435" s="73"/>
      <c r="EA435" s="73"/>
      <c r="EB435" s="73"/>
      <c r="EC435" s="73"/>
      <c r="ED435" s="73"/>
      <c r="EE435" s="73"/>
      <c r="EF435" s="73"/>
      <c r="EG435" s="73"/>
      <c r="EH435" s="73"/>
      <c r="EI435" s="73"/>
      <c r="EJ435" s="73"/>
      <c r="EK435" s="73"/>
      <c r="EL435" s="73"/>
      <c r="EM435" s="73"/>
      <c r="EN435" s="73"/>
      <c r="EO435" s="73"/>
      <c r="EP435" s="73"/>
      <c r="EQ435" s="73"/>
      <c r="ER435" s="73"/>
      <c r="ES435" s="73"/>
      <c r="ET435" s="73"/>
      <c r="EU435" s="73"/>
      <c r="EV435" s="73"/>
      <c r="EW435" s="73"/>
      <c r="EX435" s="73"/>
      <c r="EY435" s="73"/>
      <c r="EZ435" s="73"/>
      <c r="FA435" s="73"/>
      <c r="FB435" s="73"/>
      <c r="FC435" s="73"/>
      <c r="FD435" s="73"/>
      <c r="FE435" s="73"/>
      <c r="FF435" s="73"/>
      <c r="FG435" s="73"/>
      <c r="FH435" s="73"/>
      <c r="FI435" s="73"/>
      <c r="FJ435" s="73"/>
      <c r="FK435" s="73"/>
      <c r="FL435" s="73"/>
      <c r="FM435" s="73"/>
      <c r="FN435" s="73"/>
      <c r="FO435" s="73"/>
      <c r="FP435" s="73"/>
      <c r="FQ435" s="73"/>
      <c r="FR435" s="73"/>
      <c r="FS435" s="73"/>
      <c r="FT435" s="73"/>
      <c r="FU435" s="73"/>
      <c r="FV435" s="73"/>
      <c r="FW435" s="73"/>
      <c r="FX435" s="73"/>
      <c r="FY435" s="73"/>
      <c r="FZ435" s="73"/>
      <c r="GA435" s="73"/>
      <c r="GB435" s="73"/>
      <c r="GC435" s="73"/>
      <c r="GD435" s="73"/>
      <c r="GE435" s="73"/>
      <c r="GF435" s="73"/>
      <c r="GG435" s="73"/>
      <c r="GH435" s="73"/>
      <c r="GI435" s="73"/>
      <c r="GJ435" s="73"/>
      <c r="GK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</row>
    <row r="436" spans="32:215" ht="15"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</row>
    <row r="437" spans="32:215" ht="15"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</row>
    <row r="438" spans="32:215" ht="15"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</row>
    <row r="439" spans="32:215" ht="15"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</row>
    <row r="440" spans="32:215" ht="15"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</row>
    <row r="441" spans="32:215" ht="15"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</row>
    <row r="442" spans="32:215" ht="15"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</row>
    <row r="443" spans="32:215" ht="15"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</row>
    <row r="444" spans="32:215" ht="15"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</row>
    <row r="445" spans="32:215" ht="15"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</row>
    <row r="446" spans="32:215" ht="15"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</row>
    <row r="447" spans="32:215" ht="15"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</row>
    <row r="448" spans="32:215"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3"/>
      <c r="CR448" s="73"/>
      <c r="CS448" s="73"/>
      <c r="CT448" s="73"/>
      <c r="CU448" s="73"/>
      <c r="CV448" s="73"/>
      <c r="CW448" s="73"/>
      <c r="CX448" s="73"/>
      <c r="CY448" s="73"/>
      <c r="CZ448" s="73"/>
      <c r="DA448" s="73"/>
      <c r="DB448" s="73"/>
      <c r="DC448" s="73"/>
      <c r="DD448" s="73"/>
      <c r="DE448" s="73"/>
      <c r="DF448" s="73"/>
      <c r="DG448" s="73"/>
      <c r="DH448" s="73"/>
      <c r="DI448" s="73"/>
      <c r="DJ448" s="73"/>
      <c r="DK448" s="73"/>
      <c r="DL448" s="73"/>
      <c r="DM448" s="73"/>
      <c r="DN448" s="73"/>
      <c r="DO448" s="73"/>
      <c r="DP448" s="73"/>
      <c r="DQ448" s="73"/>
      <c r="DR448" s="73"/>
      <c r="DS448" s="73"/>
      <c r="DT448" s="73"/>
      <c r="DU448" s="73"/>
      <c r="DV448" s="73"/>
      <c r="DW448" s="73"/>
      <c r="DX448" s="73"/>
      <c r="DY448" s="73"/>
      <c r="DZ448" s="73"/>
      <c r="EA448" s="73"/>
      <c r="EB448" s="73"/>
      <c r="EC448" s="73"/>
      <c r="ED448" s="73"/>
      <c r="EE448" s="73"/>
      <c r="EF448" s="73"/>
      <c r="EG448" s="73"/>
      <c r="EH448" s="73"/>
      <c r="EI448" s="73"/>
      <c r="EJ448" s="73"/>
      <c r="EK448" s="73"/>
      <c r="EL448" s="73"/>
      <c r="EM448" s="73"/>
      <c r="EN448" s="73"/>
      <c r="EO448" s="73"/>
      <c r="EP448" s="73"/>
      <c r="EQ448" s="73"/>
      <c r="ER448" s="73"/>
      <c r="ES448" s="73"/>
      <c r="ET448" s="73"/>
      <c r="EU448" s="73"/>
      <c r="EV448" s="73"/>
      <c r="EW448" s="73"/>
      <c r="EX448" s="73"/>
      <c r="EY448" s="73"/>
      <c r="EZ448" s="73"/>
      <c r="FA448" s="73"/>
      <c r="FB448" s="73"/>
      <c r="FC448" s="73"/>
      <c r="FD448" s="73"/>
      <c r="FE448" s="73"/>
      <c r="FF448" s="73"/>
      <c r="FG448" s="73"/>
      <c r="FH448" s="73"/>
      <c r="FI448" s="73"/>
      <c r="FJ448" s="73"/>
      <c r="FK448" s="73"/>
      <c r="FL448" s="73"/>
      <c r="FM448" s="73"/>
      <c r="FN448" s="73"/>
      <c r="FO448" s="73"/>
      <c r="FP448" s="73"/>
      <c r="FQ448" s="73"/>
      <c r="FR448" s="73"/>
      <c r="FS448" s="73"/>
      <c r="FT448" s="73"/>
      <c r="FU448" s="73"/>
      <c r="FV448" s="73"/>
      <c r="FW448" s="73"/>
      <c r="FX448" s="73"/>
      <c r="FY448" s="73"/>
      <c r="FZ448" s="73"/>
      <c r="GA448" s="73"/>
      <c r="GB448" s="73"/>
      <c r="GC448" s="73"/>
      <c r="GD448" s="73"/>
      <c r="GE448" s="73"/>
      <c r="GF448" s="73"/>
      <c r="GG448" s="73"/>
      <c r="GH448" s="73"/>
      <c r="GI448" s="73"/>
      <c r="GJ448" s="73"/>
      <c r="GK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</row>
    <row r="449" spans="32:215" ht="15"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</row>
    <row r="450" spans="32:215" ht="15"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</row>
    <row r="451" spans="32:215" ht="15"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</row>
    <row r="452" spans="32:215"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  <c r="CG452" s="73"/>
      <c r="CH452" s="73"/>
      <c r="CI452" s="73"/>
      <c r="CJ452" s="73"/>
      <c r="CK452" s="73"/>
      <c r="CL452" s="73"/>
      <c r="CM452" s="73"/>
      <c r="CN452" s="73"/>
      <c r="CO452" s="73"/>
      <c r="CP452" s="73"/>
      <c r="CQ452" s="73"/>
      <c r="CR452" s="73"/>
      <c r="CS452" s="73"/>
      <c r="CT452" s="73"/>
      <c r="CU452" s="73"/>
      <c r="CV452" s="73"/>
      <c r="CW452" s="73"/>
      <c r="CX452" s="73"/>
      <c r="CY452" s="73"/>
      <c r="CZ452" s="73"/>
      <c r="DA452" s="73"/>
      <c r="DB452" s="73"/>
      <c r="DC452" s="73"/>
      <c r="DD452" s="73"/>
      <c r="DE452" s="73"/>
      <c r="DF452" s="73"/>
      <c r="DG452" s="73"/>
      <c r="DH452" s="73"/>
      <c r="DI452" s="73"/>
      <c r="DJ452" s="73"/>
      <c r="DK452" s="73"/>
      <c r="DL452" s="73"/>
      <c r="DM452" s="73"/>
      <c r="DN452" s="73"/>
      <c r="DO452" s="73"/>
      <c r="DP452" s="73"/>
      <c r="DQ452" s="73"/>
      <c r="DR452" s="73"/>
      <c r="DS452" s="73"/>
      <c r="DT452" s="73"/>
      <c r="DU452" s="73"/>
      <c r="DV452" s="73"/>
      <c r="DW452" s="73"/>
      <c r="DX452" s="73"/>
      <c r="DY452" s="73"/>
      <c r="DZ452" s="73"/>
      <c r="EA452" s="73"/>
      <c r="EB452" s="73"/>
      <c r="EC452" s="73"/>
      <c r="ED452" s="73"/>
      <c r="EE452" s="73"/>
      <c r="EF452" s="73"/>
      <c r="EG452" s="73"/>
      <c r="EH452" s="73"/>
      <c r="EI452" s="73"/>
      <c r="EJ452" s="73"/>
      <c r="EK452" s="73"/>
      <c r="EL452" s="73"/>
      <c r="EM452" s="73"/>
      <c r="EN452" s="73"/>
      <c r="EO452" s="73"/>
      <c r="EP452" s="73"/>
      <c r="EQ452" s="73"/>
      <c r="ER452" s="73"/>
      <c r="ES452" s="73"/>
      <c r="ET452" s="73"/>
      <c r="EU452" s="73"/>
      <c r="EV452" s="73"/>
      <c r="EW452" s="73"/>
      <c r="EX452" s="73"/>
      <c r="EY452" s="73"/>
      <c r="EZ452" s="73"/>
      <c r="FA452" s="73"/>
      <c r="FB452" s="73"/>
      <c r="FC452" s="73"/>
      <c r="FD452" s="73"/>
      <c r="FE452" s="73"/>
      <c r="FF452" s="73"/>
      <c r="FG452" s="73"/>
      <c r="FH452" s="73"/>
      <c r="FI452" s="73"/>
      <c r="FJ452" s="73"/>
      <c r="FK452" s="73"/>
      <c r="FL452" s="73"/>
      <c r="FM452" s="73"/>
      <c r="FN452" s="73"/>
      <c r="FO452" s="73"/>
      <c r="FP452" s="73"/>
      <c r="FQ452" s="73"/>
      <c r="FR452" s="73"/>
      <c r="FS452" s="73"/>
      <c r="FT452" s="73"/>
      <c r="FU452" s="73"/>
      <c r="FV452" s="73"/>
      <c r="FW452" s="73"/>
      <c r="FX452" s="73"/>
      <c r="FY452" s="73"/>
      <c r="FZ452" s="73"/>
      <c r="GA452" s="73"/>
      <c r="GB452" s="73"/>
      <c r="GC452" s="73"/>
      <c r="GD452" s="73"/>
      <c r="GE452" s="73"/>
      <c r="GF452" s="73"/>
      <c r="GG452" s="73"/>
      <c r="GH452" s="73"/>
      <c r="GI452" s="73"/>
      <c r="GJ452" s="73"/>
      <c r="GK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</row>
    <row r="453" spans="32:215"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73"/>
      <c r="BM453" s="73"/>
      <c r="BN453" s="73"/>
      <c r="BO453" s="73"/>
      <c r="BP453" s="73"/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73"/>
      <c r="CF453" s="73"/>
      <c r="CG453" s="73"/>
      <c r="CH453" s="73"/>
      <c r="CI453" s="73"/>
      <c r="CJ453" s="73"/>
      <c r="CK453" s="73"/>
      <c r="CL453" s="73"/>
      <c r="CM453" s="73"/>
      <c r="CN453" s="73"/>
      <c r="CO453" s="73"/>
      <c r="CP453" s="73"/>
      <c r="CQ453" s="73"/>
      <c r="CR453" s="73"/>
      <c r="CS453" s="73"/>
      <c r="CT453" s="73"/>
      <c r="CU453" s="73"/>
      <c r="CV453" s="73"/>
      <c r="CW453" s="73"/>
      <c r="CX453" s="73"/>
      <c r="CY453" s="73"/>
      <c r="CZ453" s="73"/>
      <c r="DA453" s="73"/>
      <c r="DB453" s="73"/>
      <c r="DC453" s="73"/>
      <c r="DD453" s="73"/>
      <c r="DE453" s="73"/>
      <c r="DF453" s="73"/>
      <c r="DG453" s="73"/>
      <c r="DH453" s="73"/>
      <c r="DI453" s="73"/>
      <c r="DJ453" s="73"/>
      <c r="DK453" s="73"/>
      <c r="DL453" s="73"/>
      <c r="DM453" s="73"/>
      <c r="DN453" s="73"/>
      <c r="DO453" s="73"/>
      <c r="DP453" s="73"/>
      <c r="DQ453" s="73"/>
      <c r="DR453" s="73"/>
      <c r="DS453" s="73"/>
      <c r="DT453" s="73"/>
      <c r="DU453" s="73"/>
      <c r="DV453" s="73"/>
      <c r="DW453" s="73"/>
      <c r="DX453" s="73"/>
      <c r="DY453" s="73"/>
      <c r="DZ453" s="73"/>
      <c r="EA453" s="73"/>
      <c r="EB453" s="73"/>
      <c r="EC453" s="73"/>
      <c r="ED453" s="73"/>
      <c r="EE453" s="73"/>
      <c r="EF453" s="73"/>
      <c r="EG453" s="73"/>
      <c r="EH453" s="73"/>
      <c r="EI453" s="73"/>
      <c r="EJ453" s="73"/>
      <c r="EK453" s="73"/>
      <c r="EL453" s="73"/>
      <c r="EM453" s="73"/>
      <c r="EN453" s="73"/>
      <c r="EO453" s="73"/>
      <c r="EP453" s="73"/>
      <c r="EQ453" s="73"/>
      <c r="ER453" s="73"/>
      <c r="ES453" s="73"/>
      <c r="ET453" s="73"/>
      <c r="EU453" s="73"/>
      <c r="EV453" s="73"/>
      <c r="EW453" s="73"/>
      <c r="EX453" s="73"/>
      <c r="EY453" s="73"/>
      <c r="EZ453" s="73"/>
      <c r="FA453" s="73"/>
      <c r="FB453" s="73"/>
      <c r="FC453" s="73"/>
      <c r="FD453" s="73"/>
      <c r="FE453" s="73"/>
      <c r="FF453" s="73"/>
      <c r="FG453" s="73"/>
      <c r="FH453" s="73"/>
      <c r="FI453" s="73"/>
      <c r="FJ453" s="73"/>
      <c r="FK453" s="73"/>
      <c r="FL453" s="73"/>
      <c r="FM453" s="73"/>
      <c r="FN453" s="73"/>
      <c r="FO453" s="73"/>
      <c r="FP453" s="73"/>
      <c r="FQ453" s="73"/>
      <c r="FR453" s="73"/>
      <c r="FS453" s="73"/>
      <c r="FT453" s="73"/>
      <c r="FU453" s="73"/>
      <c r="FV453" s="73"/>
      <c r="FW453" s="73"/>
      <c r="FX453" s="73"/>
      <c r="FY453" s="73"/>
      <c r="FZ453" s="73"/>
      <c r="GA453" s="73"/>
      <c r="GB453" s="73"/>
      <c r="GC453" s="73"/>
      <c r="GD453" s="73"/>
      <c r="GE453" s="73"/>
      <c r="GF453" s="73"/>
      <c r="GG453" s="73"/>
      <c r="GH453" s="73"/>
      <c r="GI453" s="73"/>
      <c r="GJ453" s="73"/>
      <c r="GK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</row>
    <row r="454" spans="32:215"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  <c r="CG454" s="73"/>
      <c r="CH454" s="73"/>
      <c r="CI454" s="73"/>
      <c r="CJ454" s="73"/>
      <c r="CK454" s="73"/>
      <c r="CL454" s="73"/>
      <c r="CM454" s="73"/>
      <c r="CN454" s="73"/>
      <c r="CO454" s="73"/>
      <c r="CP454" s="73"/>
      <c r="CQ454" s="73"/>
      <c r="CR454" s="73"/>
      <c r="CS454" s="73"/>
      <c r="CT454" s="73"/>
      <c r="CU454" s="73"/>
      <c r="CV454" s="73"/>
      <c r="CW454" s="73"/>
      <c r="CX454" s="73"/>
      <c r="CY454" s="73"/>
      <c r="CZ454" s="73"/>
      <c r="DA454" s="73"/>
      <c r="DB454" s="73"/>
      <c r="DC454" s="73"/>
      <c r="DD454" s="73"/>
      <c r="DE454" s="73"/>
      <c r="DF454" s="73"/>
      <c r="DG454" s="73"/>
      <c r="DH454" s="73"/>
      <c r="DI454" s="73"/>
      <c r="DJ454" s="73"/>
      <c r="DK454" s="73"/>
      <c r="DL454" s="73"/>
      <c r="DM454" s="73"/>
      <c r="DN454" s="73"/>
      <c r="DO454" s="73"/>
      <c r="DP454" s="73"/>
      <c r="DQ454" s="73"/>
      <c r="DR454" s="73"/>
      <c r="DS454" s="73"/>
      <c r="DT454" s="73"/>
      <c r="DU454" s="73"/>
      <c r="DV454" s="73"/>
      <c r="DW454" s="73"/>
      <c r="DX454" s="73"/>
      <c r="DY454" s="73"/>
      <c r="DZ454" s="73"/>
      <c r="EA454" s="73"/>
      <c r="EB454" s="73"/>
      <c r="EC454" s="73"/>
      <c r="ED454" s="73"/>
      <c r="EE454" s="73"/>
      <c r="EF454" s="73"/>
      <c r="EG454" s="73"/>
      <c r="EH454" s="73"/>
      <c r="EI454" s="73"/>
      <c r="EJ454" s="73"/>
      <c r="EK454" s="73"/>
      <c r="EL454" s="73"/>
      <c r="EM454" s="73"/>
      <c r="EN454" s="73"/>
      <c r="EO454" s="73"/>
      <c r="EP454" s="73"/>
      <c r="EQ454" s="73"/>
      <c r="ER454" s="73"/>
      <c r="ES454" s="73"/>
      <c r="ET454" s="73"/>
      <c r="EU454" s="73"/>
      <c r="EV454" s="73"/>
      <c r="EW454" s="73"/>
      <c r="EX454" s="73"/>
      <c r="EY454" s="73"/>
      <c r="EZ454" s="73"/>
      <c r="FA454" s="73"/>
      <c r="FB454" s="73"/>
      <c r="FC454" s="73"/>
      <c r="FD454" s="73"/>
      <c r="FE454" s="73"/>
      <c r="FF454" s="73"/>
      <c r="FG454" s="73"/>
      <c r="FH454" s="73"/>
      <c r="FI454" s="73"/>
      <c r="FJ454" s="73"/>
      <c r="FK454" s="73"/>
      <c r="FL454" s="73"/>
      <c r="FM454" s="73"/>
      <c r="FN454" s="73"/>
      <c r="FO454" s="73"/>
      <c r="FP454" s="73"/>
      <c r="FQ454" s="73"/>
      <c r="FR454" s="73"/>
      <c r="FS454" s="73"/>
      <c r="FT454" s="73"/>
      <c r="FU454" s="73"/>
      <c r="FV454" s="73"/>
      <c r="FW454" s="73"/>
      <c r="FX454" s="73"/>
      <c r="FY454" s="73"/>
      <c r="FZ454" s="73"/>
      <c r="GA454" s="73"/>
      <c r="GB454" s="73"/>
      <c r="GC454" s="73"/>
      <c r="GD454" s="73"/>
      <c r="GE454" s="73"/>
      <c r="GF454" s="73"/>
      <c r="GG454" s="73"/>
      <c r="GH454" s="73"/>
      <c r="GI454" s="73"/>
      <c r="GJ454" s="73"/>
      <c r="GK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</row>
    <row r="455" spans="32:215"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3"/>
      <c r="CR455" s="73"/>
      <c r="CS455" s="73"/>
      <c r="CT455" s="73"/>
      <c r="CU455" s="73"/>
      <c r="CV455" s="73"/>
      <c r="CW455" s="73"/>
      <c r="CX455" s="73"/>
      <c r="CY455" s="73"/>
      <c r="CZ455" s="73"/>
      <c r="DA455" s="73"/>
      <c r="DB455" s="73"/>
      <c r="DC455" s="73"/>
      <c r="DD455" s="73"/>
      <c r="DE455" s="73"/>
      <c r="DF455" s="73"/>
      <c r="DG455" s="73"/>
      <c r="DH455" s="73"/>
      <c r="DI455" s="73"/>
      <c r="DJ455" s="73"/>
      <c r="DK455" s="73"/>
      <c r="DL455" s="73"/>
      <c r="DM455" s="73"/>
      <c r="DN455" s="73"/>
      <c r="DO455" s="73"/>
      <c r="DP455" s="73"/>
      <c r="DQ455" s="73"/>
      <c r="DR455" s="73"/>
      <c r="DS455" s="73"/>
      <c r="DT455" s="73"/>
      <c r="DU455" s="73"/>
      <c r="DV455" s="73"/>
      <c r="DW455" s="73"/>
      <c r="DX455" s="73"/>
      <c r="DY455" s="73"/>
      <c r="DZ455" s="73"/>
      <c r="EA455" s="73"/>
      <c r="EB455" s="73"/>
      <c r="EC455" s="73"/>
      <c r="ED455" s="73"/>
      <c r="EE455" s="73"/>
      <c r="EF455" s="73"/>
      <c r="EG455" s="73"/>
      <c r="EH455" s="73"/>
      <c r="EI455" s="73"/>
      <c r="EJ455" s="73"/>
      <c r="EK455" s="73"/>
      <c r="EL455" s="73"/>
      <c r="EM455" s="73"/>
      <c r="EN455" s="73"/>
      <c r="EO455" s="73"/>
      <c r="EP455" s="73"/>
      <c r="EQ455" s="73"/>
      <c r="ER455" s="73"/>
      <c r="ES455" s="73"/>
      <c r="ET455" s="73"/>
      <c r="EU455" s="73"/>
      <c r="EV455" s="73"/>
      <c r="EW455" s="73"/>
      <c r="EX455" s="73"/>
      <c r="EY455" s="73"/>
      <c r="EZ455" s="73"/>
      <c r="FA455" s="73"/>
      <c r="FB455" s="73"/>
      <c r="FC455" s="73"/>
      <c r="FD455" s="73"/>
      <c r="FE455" s="73"/>
      <c r="FF455" s="73"/>
      <c r="FG455" s="73"/>
      <c r="FH455" s="73"/>
      <c r="FI455" s="73"/>
      <c r="FJ455" s="73"/>
      <c r="FK455" s="73"/>
      <c r="FL455" s="73"/>
      <c r="FM455" s="73"/>
      <c r="FN455" s="73"/>
      <c r="FO455" s="73"/>
      <c r="FP455" s="73"/>
      <c r="FQ455" s="73"/>
      <c r="FR455" s="73"/>
      <c r="FS455" s="73"/>
      <c r="FT455" s="73"/>
      <c r="FU455" s="73"/>
      <c r="FV455" s="73"/>
      <c r="FW455" s="73"/>
      <c r="FX455" s="73"/>
      <c r="FY455" s="73"/>
      <c r="FZ455" s="73"/>
      <c r="GA455" s="73"/>
      <c r="GB455" s="73"/>
      <c r="GC455" s="73"/>
      <c r="GD455" s="73"/>
      <c r="GE455" s="73"/>
      <c r="GF455" s="73"/>
      <c r="GG455" s="73"/>
      <c r="GH455" s="73"/>
      <c r="GI455" s="73"/>
      <c r="GJ455" s="73"/>
      <c r="GK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</row>
    <row r="456" spans="32:215"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  <c r="CG456" s="73"/>
      <c r="CH456" s="73"/>
      <c r="CI456" s="73"/>
      <c r="CJ456" s="73"/>
      <c r="CK456" s="73"/>
      <c r="CL456" s="73"/>
      <c r="CM456" s="73"/>
      <c r="CN456" s="73"/>
      <c r="CO456" s="73"/>
      <c r="CP456" s="73"/>
      <c r="CQ456" s="73"/>
      <c r="CR456" s="73"/>
      <c r="CS456" s="73"/>
      <c r="CT456" s="73"/>
      <c r="CU456" s="73"/>
      <c r="CV456" s="73"/>
      <c r="CW456" s="73"/>
      <c r="CX456" s="73"/>
      <c r="CY456" s="73"/>
      <c r="CZ456" s="73"/>
      <c r="DA456" s="73"/>
      <c r="DB456" s="73"/>
      <c r="DC456" s="73"/>
      <c r="DD456" s="73"/>
      <c r="DE456" s="73"/>
      <c r="DF456" s="73"/>
      <c r="DG456" s="73"/>
      <c r="DH456" s="73"/>
      <c r="DI456" s="73"/>
      <c r="DJ456" s="73"/>
      <c r="DK456" s="73"/>
      <c r="DL456" s="73"/>
      <c r="DM456" s="73"/>
      <c r="DN456" s="73"/>
      <c r="DO456" s="73"/>
      <c r="DP456" s="73"/>
      <c r="DQ456" s="73"/>
      <c r="DR456" s="73"/>
      <c r="DS456" s="73"/>
      <c r="DT456" s="73"/>
      <c r="DU456" s="73"/>
      <c r="DV456" s="73"/>
      <c r="DW456" s="73"/>
      <c r="DX456" s="73"/>
      <c r="DY456" s="73"/>
      <c r="DZ456" s="73"/>
      <c r="EA456" s="73"/>
      <c r="EB456" s="73"/>
      <c r="EC456" s="73"/>
      <c r="ED456" s="73"/>
      <c r="EE456" s="73"/>
      <c r="EF456" s="73"/>
      <c r="EG456" s="73"/>
      <c r="EH456" s="73"/>
      <c r="EI456" s="73"/>
      <c r="EJ456" s="73"/>
      <c r="EK456" s="73"/>
      <c r="EL456" s="73"/>
      <c r="EM456" s="73"/>
      <c r="EN456" s="73"/>
      <c r="EO456" s="73"/>
      <c r="EP456" s="73"/>
      <c r="EQ456" s="73"/>
      <c r="ER456" s="73"/>
      <c r="ES456" s="73"/>
      <c r="ET456" s="73"/>
      <c r="EU456" s="73"/>
      <c r="EV456" s="73"/>
      <c r="EW456" s="73"/>
      <c r="EX456" s="73"/>
      <c r="EY456" s="73"/>
      <c r="EZ456" s="73"/>
      <c r="FA456" s="73"/>
      <c r="FB456" s="73"/>
      <c r="FC456" s="73"/>
      <c r="FD456" s="73"/>
      <c r="FE456" s="73"/>
      <c r="FF456" s="73"/>
      <c r="FG456" s="73"/>
      <c r="FH456" s="73"/>
      <c r="FI456" s="73"/>
      <c r="FJ456" s="73"/>
      <c r="FK456" s="73"/>
      <c r="FL456" s="73"/>
      <c r="FM456" s="73"/>
      <c r="FN456" s="73"/>
      <c r="FO456" s="73"/>
      <c r="FP456" s="73"/>
      <c r="FQ456" s="73"/>
      <c r="FR456" s="73"/>
      <c r="FS456" s="73"/>
      <c r="FT456" s="73"/>
      <c r="FU456" s="73"/>
      <c r="FV456" s="73"/>
      <c r="FW456" s="73"/>
      <c r="FX456" s="73"/>
      <c r="FY456" s="73"/>
      <c r="FZ456" s="73"/>
      <c r="GA456" s="73"/>
      <c r="GB456" s="73"/>
      <c r="GC456" s="73"/>
      <c r="GD456" s="73"/>
      <c r="GE456" s="73"/>
      <c r="GF456" s="73"/>
      <c r="GG456" s="73"/>
      <c r="GH456" s="73"/>
      <c r="GI456" s="73"/>
      <c r="GJ456" s="73"/>
      <c r="GK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</row>
    <row r="457" spans="32:215"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3"/>
      <c r="CR457" s="73"/>
      <c r="CS457" s="73"/>
      <c r="CT457" s="73"/>
      <c r="CU457" s="73"/>
      <c r="CV457" s="73"/>
      <c r="CW457" s="73"/>
      <c r="CX457" s="73"/>
      <c r="CY457" s="73"/>
      <c r="CZ457" s="73"/>
      <c r="DA457" s="73"/>
      <c r="DB457" s="73"/>
      <c r="DC457" s="73"/>
      <c r="DD457" s="73"/>
      <c r="DE457" s="73"/>
      <c r="DF457" s="73"/>
      <c r="DG457" s="73"/>
      <c r="DH457" s="73"/>
      <c r="DI457" s="73"/>
      <c r="DJ457" s="73"/>
      <c r="DK457" s="73"/>
      <c r="DL457" s="73"/>
      <c r="DM457" s="73"/>
      <c r="DN457" s="73"/>
      <c r="DO457" s="73"/>
      <c r="DP457" s="73"/>
      <c r="DQ457" s="73"/>
      <c r="DR457" s="73"/>
      <c r="DS457" s="73"/>
      <c r="DT457" s="73"/>
      <c r="DU457" s="73"/>
      <c r="DV457" s="73"/>
      <c r="DW457" s="73"/>
      <c r="DX457" s="73"/>
      <c r="DY457" s="73"/>
      <c r="DZ457" s="73"/>
      <c r="EA457" s="73"/>
      <c r="EB457" s="73"/>
      <c r="EC457" s="73"/>
      <c r="ED457" s="73"/>
      <c r="EE457" s="73"/>
      <c r="EF457" s="73"/>
      <c r="EG457" s="73"/>
      <c r="EH457" s="73"/>
      <c r="EI457" s="73"/>
      <c r="EJ457" s="73"/>
      <c r="EK457" s="73"/>
      <c r="EL457" s="73"/>
      <c r="EM457" s="73"/>
      <c r="EN457" s="73"/>
      <c r="EO457" s="73"/>
      <c r="EP457" s="73"/>
      <c r="EQ457" s="73"/>
      <c r="ER457" s="73"/>
      <c r="ES457" s="73"/>
      <c r="ET457" s="73"/>
      <c r="EU457" s="73"/>
      <c r="EV457" s="73"/>
      <c r="EW457" s="73"/>
      <c r="EX457" s="73"/>
      <c r="EY457" s="73"/>
      <c r="EZ457" s="73"/>
      <c r="FA457" s="73"/>
      <c r="FB457" s="73"/>
      <c r="FC457" s="73"/>
      <c r="FD457" s="73"/>
      <c r="FE457" s="73"/>
      <c r="FF457" s="73"/>
      <c r="FG457" s="73"/>
      <c r="FH457" s="73"/>
      <c r="FI457" s="73"/>
      <c r="FJ457" s="73"/>
      <c r="FK457" s="73"/>
      <c r="FL457" s="73"/>
      <c r="FM457" s="73"/>
      <c r="FN457" s="73"/>
      <c r="FO457" s="73"/>
      <c r="FP457" s="73"/>
      <c r="FQ457" s="73"/>
      <c r="FR457" s="73"/>
      <c r="FS457" s="73"/>
      <c r="FT457" s="73"/>
      <c r="FU457" s="73"/>
      <c r="FV457" s="73"/>
      <c r="FW457" s="73"/>
      <c r="FX457" s="73"/>
      <c r="FY457" s="73"/>
      <c r="FZ457" s="73"/>
      <c r="GA457" s="73"/>
      <c r="GB457" s="73"/>
      <c r="GC457" s="73"/>
      <c r="GD457" s="73"/>
      <c r="GE457" s="73"/>
      <c r="GF457" s="73"/>
      <c r="GG457" s="73"/>
      <c r="GH457" s="73"/>
      <c r="GI457" s="73"/>
      <c r="GJ457" s="73"/>
      <c r="GK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</row>
    <row r="458" spans="32:215"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  <c r="CG458" s="73"/>
      <c r="CH458" s="73"/>
      <c r="CI458" s="73"/>
      <c r="CJ458" s="73"/>
      <c r="CK458" s="73"/>
      <c r="CL458" s="73"/>
      <c r="CM458" s="73"/>
      <c r="CN458" s="73"/>
      <c r="CO458" s="73"/>
      <c r="CP458" s="73"/>
      <c r="CQ458" s="73"/>
      <c r="CR458" s="73"/>
      <c r="CS458" s="73"/>
      <c r="CT458" s="73"/>
      <c r="CU458" s="73"/>
      <c r="CV458" s="73"/>
      <c r="CW458" s="73"/>
      <c r="CX458" s="73"/>
      <c r="CY458" s="73"/>
      <c r="CZ458" s="73"/>
      <c r="DA458" s="73"/>
      <c r="DB458" s="73"/>
      <c r="DC458" s="73"/>
      <c r="DD458" s="73"/>
      <c r="DE458" s="73"/>
      <c r="DF458" s="73"/>
      <c r="DG458" s="73"/>
      <c r="DH458" s="73"/>
      <c r="DI458" s="73"/>
      <c r="DJ458" s="73"/>
      <c r="DK458" s="73"/>
      <c r="DL458" s="73"/>
      <c r="DM458" s="73"/>
      <c r="DN458" s="73"/>
      <c r="DO458" s="73"/>
      <c r="DP458" s="73"/>
      <c r="DQ458" s="73"/>
      <c r="DR458" s="73"/>
      <c r="DS458" s="73"/>
      <c r="DT458" s="73"/>
      <c r="DU458" s="73"/>
      <c r="DV458" s="73"/>
      <c r="DW458" s="73"/>
      <c r="DX458" s="73"/>
      <c r="DY458" s="73"/>
      <c r="DZ458" s="73"/>
      <c r="EA458" s="73"/>
      <c r="EB458" s="73"/>
      <c r="EC458" s="73"/>
      <c r="ED458" s="73"/>
      <c r="EE458" s="73"/>
      <c r="EF458" s="73"/>
      <c r="EG458" s="73"/>
      <c r="EH458" s="73"/>
      <c r="EI458" s="73"/>
      <c r="EJ458" s="73"/>
      <c r="EK458" s="73"/>
      <c r="EL458" s="73"/>
      <c r="EM458" s="73"/>
      <c r="EN458" s="73"/>
      <c r="EO458" s="73"/>
      <c r="EP458" s="73"/>
      <c r="EQ458" s="73"/>
      <c r="ER458" s="73"/>
      <c r="ES458" s="73"/>
      <c r="ET458" s="73"/>
      <c r="EU458" s="73"/>
      <c r="EV458" s="73"/>
      <c r="EW458" s="73"/>
      <c r="EX458" s="73"/>
      <c r="EY458" s="73"/>
      <c r="EZ458" s="73"/>
      <c r="FA458" s="73"/>
      <c r="FB458" s="73"/>
      <c r="FC458" s="73"/>
      <c r="FD458" s="73"/>
      <c r="FE458" s="73"/>
      <c r="FF458" s="73"/>
      <c r="FG458" s="73"/>
      <c r="FH458" s="73"/>
      <c r="FI458" s="73"/>
      <c r="FJ458" s="73"/>
      <c r="FK458" s="73"/>
      <c r="FL458" s="73"/>
      <c r="FM458" s="73"/>
      <c r="FN458" s="73"/>
      <c r="FO458" s="73"/>
      <c r="FP458" s="73"/>
      <c r="FQ458" s="73"/>
      <c r="FR458" s="73"/>
      <c r="FS458" s="73"/>
      <c r="FT458" s="73"/>
      <c r="FU458" s="73"/>
      <c r="FV458" s="73"/>
      <c r="FW458" s="73"/>
      <c r="FX458" s="73"/>
      <c r="FY458" s="73"/>
      <c r="FZ458" s="73"/>
      <c r="GA458" s="73"/>
      <c r="GB458" s="73"/>
      <c r="GC458" s="73"/>
      <c r="GD458" s="73"/>
      <c r="GE458" s="73"/>
      <c r="GF458" s="73"/>
      <c r="GG458" s="73"/>
      <c r="GH458" s="73"/>
      <c r="GI458" s="73"/>
      <c r="GJ458" s="73"/>
      <c r="GK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</row>
    <row r="459" spans="32:215" ht="15"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</row>
    <row r="460" spans="32:215" ht="15"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</row>
    <row r="461" spans="32:215" ht="15"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</row>
    <row r="462" spans="32:215" ht="15"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</row>
    <row r="463" spans="32:215" ht="15"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</row>
    <row r="464" spans="32:215" ht="15"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</row>
    <row r="465" spans="32:215" ht="15"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</row>
    <row r="466" spans="32:215" ht="15"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</row>
    <row r="467" spans="32:215" ht="15"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</row>
    <row r="468" spans="32:215" ht="15"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</row>
    <row r="469" spans="32:215" ht="15"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</row>
    <row r="470" spans="32:215" ht="15"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</row>
    <row r="471" spans="32:215"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3"/>
      <c r="BD471" s="73"/>
      <c r="BE471" s="73"/>
      <c r="BF471" s="73"/>
      <c r="BG471" s="73"/>
      <c r="BH471" s="73"/>
      <c r="BI471" s="73"/>
      <c r="BJ471" s="73"/>
      <c r="BK471" s="73"/>
      <c r="BL471" s="73"/>
      <c r="BM471" s="73"/>
      <c r="BN471" s="73"/>
      <c r="BO471" s="73"/>
      <c r="BP471" s="73"/>
      <c r="BQ471" s="73"/>
      <c r="BR471" s="73"/>
      <c r="BS471" s="73"/>
      <c r="BT471" s="73"/>
      <c r="BU471" s="73"/>
      <c r="BV471" s="73"/>
      <c r="BW471" s="73"/>
      <c r="BX471" s="73"/>
      <c r="BY471" s="73"/>
      <c r="BZ471" s="73"/>
      <c r="CA471" s="73"/>
      <c r="CB471" s="73"/>
      <c r="CC471" s="73"/>
      <c r="CD471" s="73"/>
      <c r="CE471" s="73"/>
      <c r="CF471" s="73"/>
      <c r="CG471" s="73"/>
      <c r="CH471" s="73"/>
      <c r="CI471" s="73"/>
      <c r="CJ471" s="73"/>
      <c r="CK471" s="73"/>
      <c r="CL471" s="73"/>
      <c r="CM471" s="73"/>
      <c r="CN471" s="73"/>
      <c r="CO471" s="73"/>
      <c r="CP471" s="73"/>
      <c r="CQ471" s="73"/>
      <c r="CR471" s="73"/>
      <c r="CS471" s="73"/>
      <c r="CT471" s="73"/>
      <c r="CU471" s="73"/>
      <c r="CV471" s="73"/>
      <c r="CW471" s="73"/>
      <c r="CX471" s="73"/>
      <c r="CY471" s="73"/>
      <c r="CZ471" s="73"/>
      <c r="DA471" s="73"/>
      <c r="DB471" s="73"/>
      <c r="DC471" s="73"/>
      <c r="DD471" s="73"/>
      <c r="DE471" s="73"/>
      <c r="DF471" s="73"/>
      <c r="DG471" s="73"/>
      <c r="DH471" s="73"/>
      <c r="DI471" s="73"/>
      <c r="DJ471" s="73"/>
      <c r="DK471" s="73"/>
      <c r="DL471" s="73"/>
      <c r="DM471" s="73"/>
      <c r="DN471" s="73"/>
      <c r="DO471" s="73"/>
      <c r="DP471" s="73"/>
      <c r="DQ471" s="73"/>
      <c r="DR471" s="73"/>
      <c r="DS471" s="73"/>
      <c r="DT471" s="73"/>
      <c r="DU471" s="73"/>
      <c r="DV471" s="73"/>
      <c r="DW471" s="73"/>
      <c r="DX471" s="73"/>
      <c r="DY471" s="73"/>
      <c r="DZ471" s="73"/>
      <c r="EA471" s="73"/>
      <c r="EB471" s="73"/>
      <c r="EC471" s="73"/>
      <c r="ED471" s="73"/>
      <c r="EE471" s="73"/>
      <c r="EF471" s="73"/>
      <c r="EG471" s="73"/>
      <c r="EH471" s="73"/>
      <c r="EI471" s="73"/>
      <c r="EJ471" s="73"/>
      <c r="EK471" s="73"/>
      <c r="EL471" s="73"/>
      <c r="EM471" s="73"/>
      <c r="EN471" s="73"/>
      <c r="EO471" s="73"/>
      <c r="EP471" s="73"/>
      <c r="EQ471" s="73"/>
      <c r="ER471" s="73"/>
      <c r="ES471" s="73"/>
      <c r="ET471" s="73"/>
      <c r="EU471" s="73"/>
      <c r="EV471" s="73"/>
      <c r="EW471" s="73"/>
      <c r="EX471" s="73"/>
      <c r="EY471" s="73"/>
      <c r="EZ471" s="73"/>
      <c r="FA471" s="73"/>
      <c r="FB471" s="73"/>
      <c r="FC471" s="73"/>
      <c r="FD471" s="73"/>
      <c r="FE471" s="73"/>
      <c r="FF471" s="73"/>
      <c r="FG471" s="73"/>
      <c r="FH471" s="73"/>
      <c r="FI471" s="73"/>
      <c r="FJ471" s="73"/>
      <c r="FK471" s="73"/>
      <c r="FL471" s="73"/>
      <c r="FM471" s="73"/>
      <c r="FN471" s="73"/>
      <c r="FO471" s="73"/>
      <c r="FP471" s="73"/>
      <c r="FQ471" s="73"/>
      <c r="FR471" s="73"/>
      <c r="FS471" s="73"/>
      <c r="FT471" s="73"/>
      <c r="FU471" s="73"/>
      <c r="FV471" s="73"/>
      <c r="FW471" s="73"/>
      <c r="FX471" s="73"/>
      <c r="FY471" s="73"/>
      <c r="FZ471" s="73"/>
      <c r="GA471" s="73"/>
      <c r="GB471" s="73"/>
      <c r="GC471" s="73"/>
      <c r="GD471" s="73"/>
      <c r="GE471" s="73"/>
      <c r="GF471" s="73"/>
      <c r="GG471" s="73"/>
      <c r="GH471" s="73"/>
      <c r="GI471" s="73"/>
      <c r="GJ471" s="73"/>
      <c r="GK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</row>
    <row r="472" spans="32:215" ht="15"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</row>
    <row r="473" spans="32:215" ht="15"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</row>
    <row r="474" spans="32:215" ht="15"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</row>
    <row r="475" spans="32:215"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3"/>
      <c r="BD475" s="73"/>
      <c r="BE475" s="73"/>
      <c r="BF475" s="73"/>
      <c r="BG475" s="73"/>
      <c r="BH475" s="73"/>
      <c r="BI475" s="73"/>
      <c r="BJ475" s="73"/>
      <c r="BK475" s="73"/>
      <c r="BL475" s="73"/>
      <c r="BM475" s="73"/>
      <c r="BN475" s="73"/>
      <c r="BO475" s="73"/>
      <c r="BP475" s="73"/>
      <c r="BQ475" s="73"/>
      <c r="BR475" s="73"/>
      <c r="BS475" s="73"/>
      <c r="BT475" s="73"/>
      <c r="BU475" s="73"/>
      <c r="BV475" s="73"/>
      <c r="BW475" s="73"/>
      <c r="BX475" s="73"/>
      <c r="BY475" s="73"/>
      <c r="BZ475" s="73"/>
      <c r="CA475" s="73"/>
      <c r="CB475" s="73"/>
      <c r="CC475" s="73"/>
      <c r="CD475" s="73"/>
      <c r="CE475" s="73"/>
      <c r="CF475" s="73"/>
      <c r="CG475" s="73"/>
      <c r="CH475" s="73"/>
      <c r="CI475" s="73"/>
      <c r="CJ475" s="73"/>
      <c r="CK475" s="73"/>
      <c r="CL475" s="73"/>
      <c r="CM475" s="73"/>
      <c r="CN475" s="73"/>
      <c r="CO475" s="73"/>
      <c r="CP475" s="73"/>
      <c r="CQ475" s="73"/>
      <c r="CR475" s="73"/>
      <c r="CS475" s="73"/>
      <c r="CT475" s="73"/>
      <c r="CU475" s="73"/>
      <c r="CV475" s="73"/>
      <c r="CW475" s="73"/>
      <c r="CX475" s="73"/>
      <c r="CY475" s="73"/>
      <c r="CZ475" s="73"/>
      <c r="DA475" s="73"/>
      <c r="DB475" s="73"/>
      <c r="DC475" s="73"/>
      <c r="DD475" s="73"/>
      <c r="DE475" s="73"/>
      <c r="DF475" s="73"/>
      <c r="DG475" s="73"/>
      <c r="DH475" s="73"/>
      <c r="DI475" s="73"/>
      <c r="DJ475" s="73"/>
      <c r="DK475" s="73"/>
      <c r="DL475" s="73"/>
      <c r="DM475" s="73"/>
      <c r="DN475" s="73"/>
      <c r="DO475" s="73"/>
      <c r="DP475" s="73"/>
      <c r="DQ475" s="73"/>
      <c r="DR475" s="73"/>
      <c r="DS475" s="73"/>
      <c r="DT475" s="73"/>
      <c r="DU475" s="73"/>
      <c r="DV475" s="73"/>
      <c r="DW475" s="73"/>
      <c r="DX475" s="73"/>
      <c r="DY475" s="73"/>
      <c r="DZ475" s="73"/>
      <c r="EA475" s="73"/>
      <c r="EB475" s="73"/>
      <c r="EC475" s="73"/>
      <c r="ED475" s="73"/>
      <c r="EE475" s="73"/>
      <c r="EF475" s="73"/>
      <c r="EG475" s="73"/>
      <c r="EH475" s="73"/>
      <c r="EI475" s="73"/>
      <c r="EJ475" s="73"/>
      <c r="EK475" s="73"/>
      <c r="EL475" s="73"/>
      <c r="EM475" s="73"/>
      <c r="EN475" s="73"/>
      <c r="EO475" s="73"/>
      <c r="EP475" s="73"/>
      <c r="EQ475" s="73"/>
      <c r="ER475" s="73"/>
      <c r="ES475" s="73"/>
      <c r="ET475" s="73"/>
      <c r="EU475" s="73"/>
      <c r="EV475" s="73"/>
      <c r="EW475" s="73"/>
      <c r="EX475" s="73"/>
      <c r="EY475" s="73"/>
      <c r="EZ475" s="73"/>
      <c r="FA475" s="73"/>
      <c r="FB475" s="73"/>
      <c r="FC475" s="73"/>
      <c r="FD475" s="73"/>
      <c r="FE475" s="73"/>
      <c r="FF475" s="73"/>
      <c r="FG475" s="73"/>
      <c r="FH475" s="73"/>
      <c r="FI475" s="73"/>
      <c r="FJ475" s="73"/>
      <c r="FK475" s="73"/>
      <c r="FL475" s="73"/>
      <c r="FM475" s="73"/>
      <c r="FN475" s="73"/>
      <c r="FO475" s="73"/>
      <c r="FP475" s="73"/>
      <c r="FQ475" s="73"/>
      <c r="FR475" s="73"/>
      <c r="FS475" s="73"/>
      <c r="FT475" s="73"/>
      <c r="FU475" s="73"/>
      <c r="FV475" s="73"/>
      <c r="FW475" s="73"/>
      <c r="FX475" s="73"/>
      <c r="FY475" s="73"/>
      <c r="FZ475" s="73"/>
      <c r="GA475" s="73"/>
      <c r="GB475" s="73"/>
      <c r="GC475" s="73"/>
      <c r="GD475" s="73"/>
      <c r="GE475" s="73"/>
      <c r="GF475" s="73"/>
      <c r="GG475" s="73"/>
      <c r="GH475" s="73"/>
      <c r="GI475" s="73"/>
      <c r="GJ475" s="73"/>
      <c r="GK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</row>
  </sheetData>
  <mergeCells count="28">
    <mergeCell ref="O6:O7"/>
    <mergeCell ref="AC5:AC6"/>
    <mergeCell ref="A5:B5"/>
    <mergeCell ref="G5:Q5"/>
    <mergeCell ref="R5:Y5"/>
    <mergeCell ref="Z5:Z7"/>
    <mergeCell ref="AA5:AA6"/>
    <mergeCell ref="B6:B7"/>
    <mergeCell ref="G6:G7"/>
    <mergeCell ref="H6:H7"/>
    <mergeCell ref="I6:I7"/>
    <mergeCell ref="X6:X7"/>
    <mergeCell ref="L60:R60"/>
    <mergeCell ref="L64:R64"/>
    <mergeCell ref="L65:R65"/>
    <mergeCell ref="L66:R66"/>
    <mergeCell ref="R6:R7"/>
    <mergeCell ref="L58:R58"/>
    <mergeCell ref="L59:R59"/>
    <mergeCell ref="L51:R51"/>
    <mergeCell ref="A52:AC52"/>
    <mergeCell ref="L53:R53"/>
    <mergeCell ref="L54:R54"/>
    <mergeCell ref="J6:J7"/>
    <mergeCell ref="K6:K7"/>
    <mergeCell ref="L6:L7"/>
    <mergeCell ref="M6:M7"/>
    <mergeCell ref="N6:N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477"/>
  <sheetViews>
    <sheetView topLeftCell="J1" workbookViewId="0">
      <selection activeCell="R9" sqref="R9"/>
    </sheetView>
  </sheetViews>
  <sheetFormatPr baseColWidth="10" defaultRowHeight="12"/>
  <cols>
    <col min="1" max="1" width="4.28515625" style="65" customWidth="1"/>
    <col min="2" max="2" width="32.42578125" style="54" bestFit="1" customWidth="1"/>
    <col min="3" max="3" width="23.5703125" style="54" customWidth="1"/>
    <col min="4" max="4" width="27.140625" style="54" hidden="1" customWidth="1"/>
    <col min="5" max="5" width="23.5703125" style="54" hidden="1" customWidth="1"/>
    <col min="6" max="6" width="27.140625" style="54" hidden="1" customWidth="1"/>
    <col min="7" max="7" width="12.42578125" style="54" customWidth="1"/>
    <col min="8" max="8" width="12" style="54" customWidth="1"/>
    <col min="9" max="9" width="12.7109375" style="54" customWidth="1"/>
    <col min="10" max="10" width="11.140625" style="55" customWidth="1"/>
    <col min="11" max="11" width="12.7109375" style="55" customWidth="1"/>
    <col min="12" max="12" width="10.28515625" style="54" bestFit="1" customWidth="1"/>
    <col min="13" max="16" width="12.28515625" style="54" customWidth="1"/>
    <col min="17" max="17" width="13.85546875" style="54" bestFit="1" customWidth="1"/>
    <col min="18" max="18" width="12.28515625" style="54" bestFit="1" customWidth="1"/>
    <col min="19" max="19" width="11.28515625" style="54" bestFit="1" customWidth="1"/>
    <col min="20" max="20" width="10.28515625" style="54" bestFit="1" customWidth="1"/>
    <col min="21" max="21" width="13.5703125" style="54" customWidth="1"/>
    <col min="22" max="22" width="10.42578125" style="54" customWidth="1"/>
    <col min="23" max="23" width="11.42578125" style="54" bestFit="1" customWidth="1"/>
    <col min="24" max="24" width="11" style="54" customWidth="1"/>
    <col min="25" max="25" width="12.28515625" style="54" bestFit="1" customWidth="1"/>
    <col min="26" max="26" width="13.85546875" style="54" bestFit="1" customWidth="1"/>
    <col min="27" max="27" width="6.7109375" style="54" bestFit="1" customWidth="1"/>
    <col min="28" max="28" width="1.28515625" style="54" customWidth="1"/>
    <col min="29" max="29" width="5.5703125" style="54" bestFit="1" customWidth="1"/>
    <col min="30" max="30" width="12.140625" style="55" hidden="1" customWidth="1"/>
    <col min="31" max="31" width="0" style="55" hidden="1" customWidth="1"/>
    <col min="32" max="32" width="12.85546875" style="54" bestFit="1" customWidth="1"/>
    <col min="33" max="33" width="11.5703125" style="54" bestFit="1" customWidth="1"/>
    <col min="34" max="16384" width="11.42578125" style="54"/>
  </cols>
  <sheetData>
    <row r="1" spans="1:217" s="1" customFormat="1" ht="23.25">
      <c r="C1" s="2"/>
      <c r="D1" s="2"/>
      <c r="E1" s="2"/>
      <c r="F1" s="2"/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16"/>
      <c r="AE1" s="116"/>
    </row>
    <row r="2" spans="1:217" s="1" customFormat="1" ht="13.5">
      <c r="C2" s="3"/>
      <c r="D2" s="3"/>
      <c r="E2" s="3"/>
      <c r="F2" s="3"/>
      <c r="G2" s="4"/>
      <c r="H2" s="4"/>
      <c r="I2" s="4"/>
      <c r="J2" s="5" t="s">
        <v>105</v>
      </c>
      <c r="K2" s="6" t="s">
        <v>98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116"/>
      <c r="AE2" s="116"/>
    </row>
    <row r="3" spans="1:217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 t="s">
        <v>1</v>
      </c>
      <c r="Z3" s="3"/>
      <c r="AA3" s="3"/>
      <c r="AB3" s="3"/>
      <c r="AC3" s="3"/>
      <c r="AD3" s="116"/>
      <c r="AE3" s="116"/>
    </row>
    <row r="4" spans="1:217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16"/>
      <c r="AE4" s="116"/>
    </row>
    <row r="5" spans="1:217" s="1" customFormat="1" ht="15.75" customHeight="1" thickBot="1">
      <c r="A5" s="153" t="s">
        <v>2</v>
      </c>
      <c r="B5" s="154"/>
      <c r="C5" s="93"/>
      <c r="D5" s="93"/>
      <c r="E5" s="93"/>
      <c r="F5" s="93"/>
      <c r="G5" s="155" t="s">
        <v>3</v>
      </c>
      <c r="H5" s="156"/>
      <c r="I5" s="156"/>
      <c r="J5" s="156"/>
      <c r="K5" s="156"/>
      <c r="L5" s="156"/>
      <c r="M5" s="156"/>
      <c r="N5" s="156"/>
      <c r="O5" s="156"/>
      <c r="P5" s="156"/>
      <c r="Q5" s="157"/>
      <c r="R5" s="155" t="s">
        <v>4</v>
      </c>
      <c r="S5" s="158"/>
      <c r="T5" s="158"/>
      <c r="U5" s="158"/>
      <c r="V5" s="158"/>
      <c r="W5" s="158"/>
      <c r="X5" s="158"/>
      <c r="Y5" s="158"/>
      <c r="Z5" s="159" t="s">
        <v>5</v>
      </c>
      <c r="AA5" s="151" t="s">
        <v>6</v>
      </c>
      <c r="AB5" s="7"/>
      <c r="AC5" s="151" t="s">
        <v>7</v>
      </c>
      <c r="AD5" s="117"/>
      <c r="AE5" s="116"/>
    </row>
    <row r="6" spans="1:217" s="14" customFormat="1" ht="27" customHeight="1">
      <c r="A6" s="9" t="s">
        <v>6</v>
      </c>
      <c r="B6" s="162" t="s">
        <v>8</v>
      </c>
      <c r="C6" s="97" t="s">
        <v>9</v>
      </c>
      <c r="D6" s="97" t="s">
        <v>59</v>
      </c>
      <c r="E6" s="97" t="s">
        <v>9</v>
      </c>
      <c r="F6" s="97" t="s">
        <v>59</v>
      </c>
      <c r="G6" s="162" t="s">
        <v>53</v>
      </c>
      <c r="H6" s="143" t="s">
        <v>10</v>
      </c>
      <c r="I6" s="143" t="s">
        <v>11</v>
      </c>
      <c r="J6" s="146" t="s">
        <v>12</v>
      </c>
      <c r="K6" s="148" t="s">
        <v>13</v>
      </c>
      <c r="L6" s="149" t="s">
        <v>14</v>
      </c>
      <c r="M6" s="143" t="s">
        <v>15</v>
      </c>
      <c r="N6" s="143" t="s">
        <v>16</v>
      </c>
      <c r="O6" s="143" t="s">
        <v>17</v>
      </c>
      <c r="P6" s="95" t="s">
        <v>60</v>
      </c>
      <c r="Q6" s="95" t="s">
        <v>18</v>
      </c>
      <c r="R6" s="143" t="s">
        <v>19</v>
      </c>
      <c r="S6" s="95" t="s">
        <v>20</v>
      </c>
      <c r="T6" s="95" t="s">
        <v>21</v>
      </c>
      <c r="U6" s="95"/>
      <c r="V6" s="95"/>
      <c r="W6" s="95" t="s">
        <v>22</v>
      </c>
      <c r="X6" s="163" t="s">
        <v>23</v>
      </c>
      <c r="Y6" s="10" t="s">
        <v>18</v>
      </c>
      <c r="Z6" s="160"/>
      <c r="AA6" s="152"/>
      <c r="AB6" s="11"/>
      <c r="AC6" s="152"/>
      <c r="AD6" s="133"/>
      <c r="AE6" s="118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</row>
    <row r="7" spans="1:217" s="14" customFormat="1" ht="13.5" customHeight="1" thickBot="1">
      <c r="A7" s="15" t="s">
        <v>24</v>
      </c>
      <c r="B7" s="144"/>
      <c r="C7" s="96"/>
      <c r="D7" s="96"/>
      <c r="E7" s="96"/>
      <c r="F7" s="96"/>
      <c r="G7" s="144"/>
      <c r="H7" s="144"/>
      <c r="I7" s="144"/>
      <c r="J7" s="147"/>
      <c r="K7" s="147"/>
      <c r="L7" s="150"/>
      <c r="M7" s="144"/>
      <c r="N7" s="144"/>
      <c r="O7" s="144"/>
      <c r="P7" s="96"/>
      <c r="Q7" s="96" t="s">
        <v>25</v>
      </c>
      <c r="R7" s="144"/>
      <c r="S7" s="96" t="s">
        <v>26</v>
      </c>
      <c r="T7" s="96" t="s">
        <v>27</v>
      </c>
      <c r="U7" s="96"/>
      <c r="V7" s="96"/>
      <c r="W7" s="96" t="s">
        <v>26</v>
      </c>
      <c r="X7" s="164"/>
      <c r="Y7" s="16" t="s">
        <v>28</v>
      </c>
      <c r="Z7" s="161"/>
      <c r="AA7" s="17" t="s">
        <v>29</v>
      </c>
      <c r="AB7" s="11"/>
      <c r="AC7" s="18" t="s">
        <v>30</v>
      </c>
      <c r="AD7" s="133"/>
      <c r="AE7" s="118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</row>
    <row r="8" spans="1:217" s="14" customFormat="1" ht="18.75" customHeight="1">
      <c r="A8" s="19"/>
      <c r="B8" s="20"/>
      <c r="C8" s="20"/>
      <c r="D8" s="20"/>
      <c r="E8" s="20"/>
      <c r="F8" s="20"/>
      <c r="G8" s="20"/>
      <c r="H8" s="20"/>
      <c r="I8" s="20"/>
      <c r="J8" s="21"/>
      <c r="K8" s="21"/>
      <c r="L8" s="22"/>
      <c r="M8" s="20" t="s">
        <v>1</v>
      </c>
      <c r="N8" s="20" t="s">
        <v>1</v>
      </c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3"/>
      <c r="AA8" s="19"/>
      <c r="AB8" s="19"/>
      <c r="AC8" s="20"/>
      <c r="AD8" s="133"/>
      <c r="AE8" s="118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</row>
    <row r="9" spans="1:217" s="32" customFormat="1" ht="21" customHeight="1">
      <c r="A9" s="24">
        <v>10</v>
      </c>
      <c r="B9" s="25" t="s">
        <v>31</v>
      </c>
      <c r="C9" s="25" t="s">
        <v>32</v>
      </c>
      <c r="D9" s="25" t="s">
        <v>54</v>
      </c>
      <c r="E9" s="25" t="s">
        <v>32</v>
      </c>
      <c r="F9" s="25" t="s">
        <v>56</v>
      </c>
      <c r="G9" s="26">
        <v>6731.85</v>
      </c>
      <c r="H9" s="26">
        <v>0</v>
      </c>
      <c r="I9" s="26">
        <v>0</v>
      </c>
      <c r="J9" s="27">
        <v>351.5</v>
      </c>
      <c r="K9" s="27">
        <v>564</v>
      </c>
      <c r="L9" s="26">
        <v>109.56</v>
      </c>
      <c r="M9" s="26">
        <v>0</v>
      </c>
      <c r="N9" s="26">
        <v>0</v>
      </c>
      <c r="O9" s="26">
        <v>0</v>
      </c>
      <c r="P9" s="26"/>
      <c r="Q9" s="28">
        <f>SUM(G9:O9)</f>
        <v>7756.9100000000008</v>
      </c>
      <c r="R9" s="26">
        <v>981.23</v>
      </c>
      <c r="S9" s="26">
        <f t="shared" ref="S9:S19" si="0">+G9*0.115</f>
        <v>774.16275000000007</v>
      </c>
      <c r="T9" s="26">
        <v>0</v>
      </c>
      <c r="U9" s="26">
        <v>0</v>
      </c>
      <c r="V9" s="26">
        <v>0</v>
      </c>
      <c r="W9" s="26">
        <v>2244</v>
      </c>
      <c r="X9" s="26">
        <v>0</v>
      </c>
      <c r="Y9" s="28">
        <f t="shared" ref="Y9:Y19" si="1">SUM(R9:X9)</f>
        <v>3999.39275</v>
      </c>
      <c r="Z9" s="29">
        <f t="shared" ref="Z9:Z18" si="2">+Q9-Y9</f>
        <v>3757.5172500000008</v>
      </c>
      <c r="AA9" s="24">
        <v>1</v>
      </c>
      <c r="AB9" s="24"/>
      <c r="AC9" s="24">
        <v>13</v>
      </c>
      <c r="AD9" s="119">
        <v>3757.52</v>
      </c>
      <c r="AE9" s="120">
        <f>AD9-Z9</f>
        <v>2.7499999991960067E-3</v>
      </c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</row>
    <row r="10" spans="1:217" s="41" customFormat="1" ht="21" customHeight="1">
      <c r="A10" s="33">
        <v>23</v>
      </c>
      <c r="B10" s="34" t="s">
        <v>33</v>
      </c>
      <c r="C10" s="34" t="s">
        <v>34</v>
      </c>
      <c r="D10" s="34" t="s">
        <v>55</v>
      </c>
      <c r="E10" s="34" t="s">
        <v>34</v>
      </c>
      <c r="F10" s="34" t="s">
        <v>55</v>
      </c>
      <c r="G10" s="101">
        <v>8606.4</v>
      </c>
      <c r="H10" s="101">
        <v>0</v>
      </c>
      <c r="I10" s="101">
        <v>0</v>
      </c>
      <c r="J10" s="102">
        <v>389.5</v>
      </c>
      <c r="K10" s="102">
        <v>623.5</v>
      </c>
      <c r="L10" s="101">
        <v>109.56</v>
      </c>
      <c r="M10" s="101">
        <v>0</v>
      </c>
      <c r="N10" s="101">
        <v>0</v>
      </c>
      <c r="O10" s="101">
        <v>0</v>
      </c>
      <c r="P10" s="35"/>
      <c r="Q10" s="37">
        <f>SUM(G10:O10)</f>
        <v>9728.9599999999991</v>
      </c>
      <c r="R10" s="101">
        <v>1439.93</v>
      </c>
      <c r="S10" s="101">
        <f t="shared" si="0"/>
        <v>989.73599999999999</v>
      </c>
      <c r="T10" s="35">
        <v>0</v>
      </c>
      <c r="U10" s="35">
        <v>0</v>
      </c>
      <c r="V10" s="35">
        <v>0</v>
      </c>
      <c r="W10" s="101">
        <v>2000</v>
      </c>
      <c r="X10" s="35">
        <v>0</v>
      </c>
      <c r="Y10" s="37">
        <f t="shared" si="1"/>
        <v>4429.6660000000002</v>
      </c>
      <c r="Z10" s="38">
        <f t="shared" si="2"/>
        <v>5299.293999999999</v>
      </c>
      <c r="AA10" s="33">
        <v>2</v>
      </c>
      <c r="AB10" s="33"/>
      <c r="AC10" s="33">
        <v>16</v>
      </c>
      <c r="AD10" s="134">
        <v>5307.84</v>
      </c>
      <c r="AE10" s="121">
        <f t="shared" ref="AE10:AE47" si="3">Z10-AD10</f>
        <v>-8.546000000001186</v>
      </c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</row>
    <row r="11" spans="1:217" s="32" customFormat="1" ht="21" customHeight="1">
      <c r="A11" s="24">
        <v>29</v>
      </c>
      <c r="B11" s="25" t="s">
        <v>35</v>
      </c>
      <c r="C11" s="25" t="s">
        <v>34</v>
      </c>
      <c r="D11" s="25" t="s">
        <v>55</v>
      </c>
      <c r="E11" s="25" t="s">
        <v>58</v>
      </c>
      <c r="F11" s="25" t="s">
        <v>55</v>
      </c>
      <c r="G11" s="26">
        <v>6983.4</v>
      </c>
      <c r="H11" s="26">
        <v>0</v>
      </c>
      <c r="I11" s="26">
        <v>0</v>
      </c>
      <c r="J11" s="27">
        <v>361</v>
      </c>
      <c r="K11" s="27">
        <v>581.5</v>
      </c>
      <c r="L11" s="26">
        <v>146.08000000000001</v>
      </c>
      <c r="M11" s="26">
        <v>0</v>
      </c>
      <c r="N11" s="26">
        <v>0</v>
      </c>
      <c r="O11" s="26">
        <v>0</v>
      </c>
      <c r="P11" s="26"/>
      <c r="Q11" s="28">
        <f>SUM(G11:O11)</f>
        <v>8071.98</v>
      </c>
      <c r="R11" s="26">
        <v>1192.32</v>
      </c>
      <c r="S11" s="26">
        <f t="shared" si="0"/>
        <v>803.09100000000001</v>
      </c>
      <c r="T11" s="26">
        <v>0</v>
      </c>
      <c r="U11" s="26">
        <v>0</v>
      </c>
      <c r="V11" s="26">
        <v>0</v>
      </c>
      <c r="W11" s="26">
        <v>3821.18</v>
      </c>
      <c r="X11" s="26">
        <v>0</v>
      </c>
      <c r="Y11" s="28">
        <f t="shared" si="1"/>
        <v>5816.5910000000003</v>
      </c>
      <c r="Z11" s="29">
        <f t="shared" si="2"/>
        <v>2255.3889999999992</v>
      </c>
      <c r="AA11" s="24">
        <v>3</v>
      </c>
      <c r="AB11" s="24"/>
      <c r="AC11" s="24">
        <v>14</v>
      </c>
      <c r="AD11" s="119">
        <v>2255.39</v>
      </c>
      <c r="AE11" s="121">
        <f t="shared" si="3"/>
        <v>-1.0000000006584742E-3</v>
      </c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</row>
    <row r="12" spans="1:217" s="41" customFormat="1" ht="21" customHeight="1">
      <c r="A12" s="33">
        <v>32</v>
      </c>
      <c r="B12" s="34" t="s">
        <v>36</v>
      </c>
      <c r="C12" s="34" t="s">
        <v>34</v>
      </c>
      <c r="D12" s="34" t="s">
        <v>55</v>
      </c>
      <c r="E12" s="34" t="s">
        <v>34</v>
      </c>
      <c r="F12" s="34" t="s">
        <v>55</v>
      </c>
      <c r="G12" s="101">
        <v>6731.85</v>
      </c>
      <c r="H12" s="101">
        <v>0</v>
      </c>
      <c r="I12" s="101">
        <v>0</v>
      </c>
      <c r="J12" s="102">
        <v>351.5</v>
      </c>
      <c r="K12" s="102">
        <v>564</v>
      </c>
      <c r="L12" s="101">
        <v>132.54</v>
      </c>
      <c r="M12" s="101">
        <v>0</v>
      </c>
      <c r="N12" s="101">
        <v>0</v>
      </c>
      <c r="O12" s="101">
        <v>0</v>
      </c>
      <c r="P12" s="35"/>
      <c r="Q12" s="37">
        <f t="shared" ref="Q12:Q19" si="4">SUM(G12:O12)</f>
        <v>7779.89</v>
      </c>
      <c r="R12" s="101">
        <v>1018.7</v>
      </c>
      <c r="S12" s="101">
        <f t="shared" si="0"/>
        <v>774.16275000000007</v>
      </c>
      <c r="T12" s="35">
        <v>0</v>
      </c>
      <c r="U12" s="35">
        <v>0</v>
      </c>
      <c r="V12" s="35">
        <v>0</v>
      </c>
      <c r="W12" s="101">
        <v>0</v>
      </c>
      <c r="X12" s="35">
        <v>0</v>
      </c>
      <c r="Y12" s="37">
        <f>SUM(R12:X12)</f>
        <v>1792.8627500000002</v>
      </c>
      <c r="Z12" s="38">
        <f t="shared" si="2"/>
        <v>5987.0272500000001</v>
      </c>
      <c r="AA12" s="99">
        <v>4</v>
      </c>
      <c r="AB12" s="33"/>
      <c r="AC12" s="33">
        <v>13</v>
      </c>
      <c r="AD12" s="135">
        <v>5972.6</v>
      </c>
      <c r="AE12" s="121">
        <f t="shared" si="3"/>
        <v>14.427249999999731</v>
      </c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</row>
    <row r="13" spans="1:217" s="32" customFormat="1" ht="21" customHeight="1">
      <c r="A13" s="24">
        <v>35</v>
      </c>
      <c r="B13" s="25" t="s">
        <v>37</v>
      </c>
      <c r="C13" s="25" t="s">
        <v>38</v>
      </c>
      <c r="D13" s="25" t="s">
        <v>55</v>
      </c>
      <c r="E13" s="25" t="s">
        <v>38</v>
      </c>
      <c r="F13" s="25" t="s">
        <v>55</v>
      </c>
      <c r="G13" s="26">
        <v>6452.4</v>
      </c>
      <c r="H13" s="26">
        <v>0</v>
      </c>
      <c r="I13" s="26">
        <v>0</v>
      </c>
      <c r="J13" s="27">
        <v>333</v>
      </c>
      <c r="K13" s="27">
        <v>523</v>
      </c>
      <c r="L13" s="26">
        <v>176.72</v>
      </c>
      <c r="M13" s="26">
        <v>0</v>
      </c>
      <c r="N13" s="26">
        <v>0</v>
      </c>
      <c r="O13" s="26">
        <v>0</v>
      </c>
      <c r="P13" s="26"/>
      <c r="Q13" s="28">
        <f t="shared" si="4"/>
        <v>7485.12</v>
      </c>
      <c r="R13" s="26">
        <v>1033.6400000000001</v>
      </c>
      <c r="S13" s="26">
        <f t="shared" si="0"/>
        <v>742.02599999999995</v>
      </c>
      <c r="T13" s="26">
        <v>0</v>
      </c>
      <c r="U13" s="26">
        <v>0</v>
      </c>
      <c r="V13" s="26">
        <v>0</v>
      </c>
      <c r="W13" s="26">
        <v>3226.58</v>
      </c>
      <c r="X13" s="26">
        <v>0</v>
      </c>
      <c r="Y13" s="28">
        <f t="shared" si="1"/>
        <v>5002.2460000000001</v>
      </c>
      <c r="Z13" s="29">
        <f t="shared" si="2"/>
        <v>2482.8739999999998</v>
      </c>
      <c r="AA13" s="24">
        <v>5</v>
      </c>
      <c r="AB13" s="24"/>
      <c r="AC13" s="24">
        <v>10</v>
      </c>
      <c r="AD13" s="119">
        <v>2482.87</v>
      </c>
      <c r="AE13" s="121">
        <f t="shared" si="3"/>
        <v>3.9999999999054126E-3</v>
      </c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</row>
    <row r="14" spans="1:217" s="41" customFormat="1" ht="21" customHeight="1">
      <c r="A14" s="33">
        <v>36</v>
      </c>
      <c r="B14" s="45" t="s">
        <v>39</v>
      </c>
      <c r="C14" s="45" t="s">
        <v>40</v>
      </c>
      <c r="D14" s="45" t="s">
        <v>55</v>
      </c>
      <c r="E14" s="45" t="s">
        <v>40</v>
      </c>
      <c r="F14" s="45" t="s">
        <v>55</v>
      </c>
      <c r="G14" s="101">
        <v>6983.4</v>
      </c>
      <c r="H14" s="101">
        <v>0</v>
      </c>
      <c r="I14" s="101">
        <v>0</v>
      </c>
      <c r="J14" s="102">
        <v>361</v>
      </c>
      <c r="K14" s="102">
        <v>581.5</v>
      </c>
      <c r="L14" s="101">
        <v>109.56</v>
      </c>
      <c r="M14" s="101">
        <v>0</v>
      </c>
      <c r="N14" s="101">
        <v>0</v>
      </c>
      <c r="O14" s="101">
        <v>0</v>
      </c>
      <c r="P14" s="35"/>
      <c r="Q14" s="37">
        <f t="shared" si="4"/>
        <v>8035.46</v>
      </c>
      <c r="R14" s="101">
        <v>1155.8</v>
      </c>
      <c r="S14" s="101">
        <f t="shared" si="0"/>
        <v>803.09100000000001</v>
      </c>
      <c r="T14" s="35">
        <v>0</v>
      </c>
      <c r="U14" s="35">
        <v>0</v>
      </c>
      <c r="V14" s="35">
        <v>0</v>
      </c>
      <c r="W14" s="101">
        <v>2328</v>
      </c>
      <c r="X14" s="35">
        <v>0</v>
      </c>
      <c r="Y14" s="37">
        <f t="shared" si="1"/>
        <v>4286.8909999999996</v>
      </c>
      <c r="Z14" s="38">
        <f t="shared" si="2"/>
        <v>3748.5690000000004</v>
      </c>
      <c r="AA14" s="99">
        <v>6</v>
      </c>
      <c r="AB14" s="33"/>
      <c r="AC14" s="33">
        <v>14</v>
      </c>
      <c r="AD14" s="134">
        <v>3748.57</v>
      </c>
      <c r="AE14" s="121">
        <f t="shared" si="3"/>
        <v>-9.9999999974897946E-4</v>
      </c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</row>
    <row r="15" spans="1:217" s="32" customFormat="1" ht="21" customHeight="1">
      <c r="A15" s="24">
        <v>55</v>
      </c>
      <c r="B15" s="25" t="s">
        <v>41</v>
      </c>
      <c r="C15" s="25" t="s">
        <v>42</v>
      </c>
      <c r="D15" s="25" t="s">
        <v>56</v>
      </c>
      <c r="E15" s="25" t="s">
        <v>42</v>
      </c>
      <c r="F15" s="25" t="s">
        <v>56</v>
      </c>
      <c r="G15" s="26">
        <v>4739.3999999999996</v>
      </c>
      <c r="H15" s="26">
        <v>0</v>
      </c>
      <c r="I15" s="26">
        <v>0</v>
      </c>
      <c r="J15" s="27">
        <v>227.5</v>
      </c>
      <c r="K15" s="27">
        <v>368.5</v>
      </c>
      <c r="L15" s="26">
        <v>73.040000000000006</v>
      </c>
      <c r="M15" s="26">
        <v>0</v>
      </c>
      <c r="N15" s="26">
        <v>0</v>
      </c>
      <c r="O15" s="26">
        <v>0</v>
      </c>
      <c r="P15" s="26"/>
      <c r="Q15" s="28">
        <f t="shared" si="4"/>
        <v>5408.44</v>
      </c>
      <c r="R15" s="26">
        <v>563.54</v>
      </c>
      <c r="S15" s="26">
        <f t="shared" si="0"/>
        <v>545.03099999999995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8">
        <f t="shared" si="1"/>
        <v>1108.5709999999999</v>
      </c>
      <c r="Z15" s="29">
        <f t="shared" si="2"/>
        <v>4299.8689999999997</v>
      </c>
      <c r="AA15" s="24">
        <v>7</v>
      </c>
      <c r="AB15" s="24"/>
      <c r="AC15" s="24">
        <v>2</v>
      </c>
      <c r="AD15" s="119">
        <v>4299.87</v>
      </c>
      <c r="AE15" s="120">
        <f t="shared" si="3"/>
        <v>-1.0000000002037268E-3</v>
      </c>
      <c r="AF15" s="31" t="s">
        <v>1</v>
      </c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</row>
    <row r="16" spans="1:217" s="41" customFormat="1" ht="21" customHeight="1">
      <c r="A16" s="33">
        <v>60</v>
      </c>
      <c r="B16" s="34" t="s">
        <v>43</v>
      </c>
      <c r="C16" s="34" t="s">
        <v>51</v>
      </c>
      <c r="D16" s="34" t="s">
        <v>55</v>
      </c>
      <c r="E16" s="34" t="s">
        <v>61</v>
      </c>
      <c r="F16" s="34" t="s">
        <v>55</v>
      </c>
      <c r="G16" s="101">
        <v>6452.4</v>
      </c>
      <c r="H16" s="101">
        <v>0</v>
      </c>
      <c r="I16" s="101">
        <v>0</v>
      </c>
      <c r="J16" s="102">
        <v>333</v>
      </c>
      <c r="K16" s="102">
        <v>523</v>
      </c>
      <c r="L16" s="101">
        <v>73.040000000000006</v>
      </c>
      <c r="M16" s="101">
        <v>0</v>
      </c>
      <c r="N16" s="101">
        <v>0</v>
      </c>
      <c r="O16" s="101">
        <v>0</v>
      </c>
      <c r="P16" s="35"/>
      <c r="Q16" s="37">
        <f t="shared" si="4"/>
        <v>7381.44</v>
      </c>
      <c r="R16" s="101">
        <v>958.68</v>
      </c>
      <c r="S16" s="101">
        <f t="shared" si="0"/>
        <v>742.02599999999995</v>
      </c>
      <c r="T16" s="35">
        <v>0</v>
      </c>
      <c r="U16" s="35">
        <v>0</v>
      </c>
      <c r="V16" s="35">
        <v>0</v>
      </c>
      <c r="W16" s="101">
        <v>3276.79</v>
      </c>
      <c r="X16" s="35">
        <v>0</v>
      </c>
      <c r="Y16" s="37">
        <f t="shared" si="1"/>
        <v>4977.4960000000001</v>
      </c>
      <c r="Z16" s="38">
        <f>+Q16-Y16</f>
        <v>2403.9439999999995</v>
      </c>
      <c r="AA16" s="33">
        <v>8</v>
      </c>
      <c r="AB16" s="33"/>
      <c r="AC16" s="33">
        <v>10</v>
      </c>
      <c r="AD16" s="134">
        <v>2403.94</v>
      </c>
      <c r="AE16" s="121">
        <f t="shared" si="3"/>
        <v>3.9999999994506652E-3</v>
      </c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</row>
    <row r="17" spans="1:217" s="32" customFormat="1" ht="21" customHeight="1">
      <c r="A17" s="24">
        <v>63</v>
      </c>
      <c r="B17" s="25" t="s">
        <v>44</v>
      </c>
      <c r="C17" s="25" t="s">
        <v>34</v>
      </c>
      <c r="D17" s="25" t="s">
        <v>56</v>
      </c>
      <c r="E17" s="25" t="s">
        <v>34</v>
      </c>
      <c r="F17" s="25" t="s">
        <v>56</v>
      </c>
      <c r="G17" s="26">
        <v>6816.3</v>
      </c>
      <c r="H17" s="26">
        <v>0</v>
      </c>
      <c r="I17" s="26">
        <v>0</v>
      </c>
      <c r="J17" s="27">
        <v>339.5</v>
      </c>
      <c r="K17" s="27">
        <v>546.5</v>
      </c>
      <c r="L17" s="26">
        <v>73.040000000000006</v>
      </c>
      <c r="M17" s="26">
        <v>0</v>
      </c>
      <c r="N17" s="26">
        <v>0</v>
      </c>
      <c r="O17" s="26">
        <v>0</v>
      </c>
      <c r="P17" s="26"/>
      <c r="Q17" s="28">
        <f t="shared" si="4"/>
        <v>7775.34</v>
      </c>
      <c r="R17" s="26">
        <v>1042.82</v>
      </c>
      <c r="S17" s="26">
        <f t="shared" si="0"/>
        <v>783.87450000000001</v>
      </c>
      <c r="T17" s="26">
        <v>0</v>
      </c>
      <c r="U17" s="26">
        <v>0</v>
      </c>
      <c r="V17" s="26">
        <v>0</v>
      </c>
      <c r="W17" s="26">
        <v>3662.63</v>
      </c>
      <c r="X17" s="26">
        <v>0</v>
      </c>
      <c r="Y17" s="28">
        <f t="shared" si="1"/>
        <v>5489.3245000000006</v>
      </c>
      <c r="Z17" s="29">
        <f t="shared" si="2"/>
        <v>2286.0154999999995</v>
      </c>
      <c r="AA17" s="24">
        <v>9</v>
      </c>
      <c r="AB17" s="24"/>
      <c r="AC17" s="24">
        <v>11</v>
      </c>
      <c r="AD17" s="119">
        <v>2286.02</v>
      </c>
      <c r="AE17" s="120">
        <f t="shared" si="3"/>
        <v>-4.5000000004620233E-3</v>
      </c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</row>
    <row r="18" spans="1:217" s="41" customFormat="1" ht="21" customHeight="1">
      <c r="A18" s="33">
        <v>64</v>
      </c>
      <c r="B18" s="34" t="s">
        <v>45</v>
      </c>
      <c r="C18" s="34" t="s">
        <v>46</v>
      </c>
      <c r="D18" s="34" t="s">
        <v>55</v>
      </c>
      <c r="E18" s="34" t="s">
        <v>46</v>
      </c>
      <c r="F18" s="34" t="s">
        <v>55</v>
      </c>
      <c r="G18" s="101">
        <v>6983.4</v>
      </c>
      <c r="H18" s="101">
        <v>0</v>
      </c>
      <c r="I18" s="101">
        <v>0</v>
      </c>
      <c r="J18" s="102">
        <v>361</v>
      </c>
      <c r="K18" s="102">
        <v>581.5</v>
      </c>
      <c r="L18" s="101">
        <v>132.54</v>
      </c>
      <c r="M18" s="101">
        <v>0</v>
      </c>
      <c r="N18" s="101">
        <v>0</v>
      </c>
      <c r="O18" s="101">
        <v>0</v>
      </c>
      <c r="P18" s="35"/>
      <c r="Q18" s="37">
        <f t="shared" si="4"/>
        <v>8058.44</v>
      </c>
      <c r="R18" s="101">
        <v>1083.1099999999999</v>
      </c>
      <c r="S18" s="101">
        <f t="shared" si="0"/>
        <v>803.09100000000001</v>
      </c>
      <c r="T18" s="35">
        <v>0</v>
      </c>
      <c r="U18" s="35">
        <v>0</v>
      </c>
      <c r="V18" s="35">
        <v>0</v>
      </c>
      <c r="W18" s="101">
        <v>2328</v>
      </c>
      <c r="X18" s="35">
        <v>0</v>
      </c>
      <c r="Y18" s="37">
        <f t="shared" si="1"/>
        <v>4214.201</v>
      </c>
      <c r="Z18" s="38">
        <f t="shared" si="2"/>
        <v>3844.2389999999996</v>
      </c>
      <c r="AA18" s="99">
        <v>10</v>
      </c>
      <c r="AB18" s="33"/>
      <c r="AC18" s="33">
        <v>14</v>
      </c>
      <c r="AD18" s="119">
        <v>3834.73</v>
      </c>
      <c r="AE18" s="123">
        <f t="shared" si="3"/>
        <v>9.5089999999995598</v>
      </c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</row>
    <row r="19" spans="1:217" s="32" customFormat="1" ht="21" customHeight="1">
      <c r="A19" s="24">
        <v>79</v>
      </c>
      <c r="B19" s="25" t="s">
        <v>47</v>
      </c>
      <c r="C19" s="25" t="s">
        <v>46</v>
      </c>
      <c r="D19" s="25" t="s">
        <v>55</v>
      </c>
      <c r="E19" s="25" t="s">
        <v>46</v>
      </c>
      <c r="F19" s="25" t="s">
        <v>55</v>
      </c>
      <c r="G19" s="26">
        <v>6268.5</v>
      </c>
      <c r="H19" s="26">
        <v>0</v>
      </c>
      <c r="I19" s="26">
        <v>0</v>
      </c>
      <c r="J19" s="27">
        <v>330.5</v>
      </c>
      <c r="K19" s="27">
        <v>478.5</v>
      </c>
      <c r="L19" s="26">
        <v>146.08000000000001</v>
      </c>
      <c r="M19" s="26">
        <v>0</v>
      </c>
      <c r="N19" s="26">
        <v>0</v>
      </c>
      <c r="O19" s="26">
        <v>0</v>
      </c>
      <c r="P19" s="26"/>
      <c r="Q19" s="28">
        <f t="shared" si="4"/>
        <v>7223.58</v>
      </c>
      <c r="R19" s="26">
        <v>927.85</v>
      </c>
      <c r="S19" s="26">
        <f t="shared" si="0"/>
        <v>720.87750000000005</v>
      </c>
      <c r="T19" s="26">
        <v>0</v>
      </c>
      <c r="U19" s="26">
        <v>0</v>
      </c>
      <c r="V19" s="26">
        <v>0</v>
      </c>
      <c r="W19" s="26">
        <v>2182</v>
      </c>
      <c r="X19" s="26">
        <v>0</v>
      </c>
      <c r="Y19" s="28">
        <f t="shared" si="1"/>
        <v>3830.7275</v>
      </c>
      <c r="Z19" s="29">
        <f>+Q19-Y19</f>
        <v>3392.8525</v>
      </c>
      <c r="AA19" s="24">
        <v>11</v>
      </c>
      <c r="AB19" s="24"/>
      <c r="AC19" s="24">
        <v>9</v>
      </c>
      <c r="AD19" s="119">
        <v>3392.85</v>
      </c>
      <c r="AE19" s="123">
        <f t="shared" si="3"/>
        <v>2.5000000000545697E-3</v>
      </c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</row>
    <row r="20" spans="1:217" ht="20.25" customHeight="1">
      <c r="A20" s="99">
        <v>104</v>
      </c>
      <c r="B20" s="100" t="s">
        <v>49</v>
      </c>
      <c r="C20" s="100" t="s">
        <v>52</v>
      </c>
      <c r="D20" s="100" t="s">
        <v>57</v>
      </c>
      <c r="E20" s="100" t="s">
        <v>52</v>
      </c>
      <c r="F20" s="100" t="s">
        <v>57</v>
      </c>
      <c r="G20" s="101">
        <v>6983.4</v>
      </c>
      <c r="H20" s="101">
        <v>0</v>
      </c>
      <c r="I20" s="101">
        <v>0</v>
      </c>
      <c r="J20" s="102">
        <v>581.5</v>
      </c>
      <c r="K20" s="102">
        <v>361</v>
      </c>
      <c r="L20" s="101">
        <v>0</v>
      </c>
      <c r="M20" s="101">
        <v>0</v>
      </c>
      <c r="N20" s="101">
        <v>0</v>
      </c>
      <c r="O20" s="101">
        <v>0</v>
      </c>
      <c r="P20" s="101"/>
      <c r="Q20" s="103">
        <f t="shared" ref="Q20:Q21" si="5">SUM(G20:O20)</f>
        <v>7925.9</v>
      </c>
      <c r="R20" s="101">
        <v>1046.24</v>
      </c>
      <c r="S20" s="101">
        <f>+G20*0.115</f>
        <v>803.09100000000001</v>
      </c>
      <c r="T20" s="101">
        <v>0</v>
      </c>
      <c r="U20" s="101">
        <v>0</v>
      </c>
      <c r="V20" s="101">
        <v>0</v>
      </c>
      <c r="W20" s="101">
        <v>1552</v>
      </c>
      <c r="X20" s="101">
        <v>0</v>
      </c>
      <c r="Y20" s="103">
        <f t="shared" ref="Y20:Y28" si="6">SUM(R20:X20)</f>
        <v>3401.3310000000001</v>
      </c>
      <c r="Z20" s="105">
        <f t="shared" ref="Z20:Z28" si="7">+Q20-Y20</f>
        <v>4524.5689999999995</v>
      </c>
      <c r="AA20" s="99">
        <v>12</v>
      </c>
      <c r="AB20" s="99"/>
      <c r="AC20" s="99">
        <v>14</v>
      </c>
      <c r="AD20" s="133">
        <v>4524.57</v>
      </c>
      <c r="AE20" s="123">
        <f t="shared" si="3"/>
        <v>-1.0000000002037268E-3</v>
      </c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</row>
    <row r="21" spans="1:217" s="32" customFormat="1" ht="20.25" customHeight="1">
      <c r="A21" s="24">
        <v>110</v>
      </c>
      <c r="B21" s="25" t="s">
        <v>50</v>
      </c>
      <c r="C21" s="25" t="s">
        <v>34</v>
      </c>
      <c r="D21" s="25" t="s">
        <v>55</v>
      </c>
      <c r="E21" s="25" t="s">
        <v>34</v>
      </c>
      <c r="F21" s="25" t="s">
        <v>55</v>
      </c>
      <c r="G21" s="26">
        <v>6273.9</v>
      </c>
      <c r="H21" s="26">
        <v>0</v>
      </c>
      <c r="I21" s="26">
        <v>0</v>
      </c>
      <c r="J21" s="27">
        <v>344.5</v>
      </c>
      <c r="K21" s="27">
        <v>549.5</v>
      </c>
      <c r="L21" s="26">
        <v>0</v>
      </c>
      <c r="M21" s="26">
        <v>0</v>
      </c>
      <c r="N21" s="26">
        <v>0</v>
      </c>
      <c r="O21" s="26">
        <v>0</v>
      </c>
      <c r="P21" s="26"/>
      <c r="Q21" s="28">
        <f t="shared" si="5"/>
        <v>7167.9</v>
      </c>
      <c r="R21" s="26">
        <v>895.77</v>
      </c>
      <c r="S21" s="26">
        <f t="shared" ref="S21:S33" si="8">+G21*0.115</f>
        <v>721.49850000000004</v>
      </c>
      <c r="T21" s="78">
        <v>0</v>
      </c>
      <c r="U21" s="26">
        <v>0</v>
      </c>
      <c r="V21" s="26">
        <v>0</v>
      </c>
      <c r="W21" s="26">
        <v>0</v>
      </c>
      <c r="X21" s="26">
        <v>0</v>
      </c>
      <c r="Y21" s="28">
        <f t="shared" si="6"/>
        <v>1617.2685000000001</v>
      </c>
      <c r="Z21" s="29">
        <f t="shared" si="7"/>
        <v>5550.6314999999995</v>
      </c>
      <c r="AA21" s="24">
        <v>13</v>
      </c>
      <c r="AB21" s="24"/>
      <c r="AC21" s="24">
        <v>16</v>
      </c>
      <c r="AD21" s="119">
        <v>5562.07</v>
      </c>
      <c r="AE21" s="120">
        <f t="shared" si="3"/>
        <v>-11.438500000000204</v>
      </c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</row>
    <row r="22" spans="1:217" ht="20.25" customHeight="1">
      <c r="A22" s="99">
        <v>152</v>
      </c>
      <c r="B22" s="100" t="s">
        <v>62</v>
      </c>
      <c r="C22" s="100" t="s">
        <v>63</v>
      </c>
      <c r="D22" s="101" t="s">
        <v>57</v>
      </c>
      <c r="E22" s="100" t="s">
        <v>63</v>
      </c>
      <c r="F22" s="101" t="s">
        <v>57</v>
      </c>
      <c r="G22" s="101">
        <v>17243.5</v>
      </c>
      <c r="H22" s="101">
        <v>0</v>
      </c>
      <c r="I22" s="101">
        <v>0</v>
      </c>
      <c r="J22" s="102">
        <v>595.5</v>
      </c>
      <c r="K22" s="102">
        <v>840</v>
      </c>
      <c r="L22" s="101">
        <v>0</v>
      </c>
      <c r="M22" s="101">
        <v>0</v>
      </c>
      <c r="N22" s="101">
        <v>0</v>
      </c>
      <c r="O22" s="101">
        <v>0</v>
      </c>
      <c r="P22" s="101"/>
      <c r="Q22" s="103">
        <f t="shared" ref="Q22:Q31" si="9">SUM(G22:O22)</f>
        <v>18679</v>
      </c>
      <c r="R22" s="101">
        <v>3485.04</v>
      </c>
      <c r="S22" s="101">
        <f t="shared" si="8"/>
        <v>1983.0025000000001</v>
      </c>
      <c r="T22" s="104">
        <v>0</v>
      </c>
      <c r="U22" s="101">
        <v>0</v>
      </c>
      <c r="V22" s="101">
        <v>0</v>
      </c>
      <c r="W22" s="101">
        <v>0</v>
      </c>
      <c r="X22" s="101">
        <v>0</v>
      </c>
      <c r="Y22" s="103">
        <f t="shared" si="6"/>
        <v>5468.0424999999996</v>
      </c>
      <c r="Z22" s="105">
        <f t="shared" si="7"/>
        <v>13210.9575</v>
      </c>
      <c r="AA22" s="99">
        <v>14</v>
      </c>
      <c r="AB22" s="99"/>
      <c r="AC22" s="99">
        <v>22</v>
      </c>
      <c r="AD22" s="133">
        <v>13210.96</v>
      </c>
      <c r="AE22" s="118">
        <f t="shared" si="3"/>
        <v>-2.4999999986903276E-3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</row>
    <row r="23" spans="1:217" s="32" customFormat="1" ht="20.25" customHeight="1">
      <c r="A23" s="24">
        <v>157</v>
      </c>
      <c r="B23" s="25" t="s">
        <v>64</v>
      </c>
      <c r="C23" s="25" t="s">
        <v>65</v>
      </c>
      <c r="D23" s="26" t="s">
        <v>57</v>
      </c>
      <c r="E23" s="25" t="s">
        <v>65</v>
      </c>
      <c r="F23" s="26" t="s">
        <v>57</v>
      </c>
      <c r="G23" s="26">
        <v>38469</v>
      </c>
      <c r="H23" s="26">
        <v>0</v>
      </c>
      <c r="I23" s="26">
        <v>0</v>
      </c>
      <c r="J23" s="27">
        <v>0</v>
      </c>
      <c r="K23" s="27">
        <v>0</v>
      </c>
      <c r="L23" s="26">
        <v>0</v>
      </c>
      <c r="M23" s="26">
        <v>0</v>
      </c>
      <c r="N23" s="26">
        <v>0</v>
      </c>
      <c r="O23" s="26">
        <v>0</v>
      </c>
      <c r="P23" s="26"/>
      <c r="Q23" s="28">
        <f>SUM(G23:O23)</f>
        <v>38469</v>
      </c>
      <c r="R23" s="26">
        <v>9435.92</v>
      </c>
      <c r="S23" s="26">
        <f t="shared" si="8"/>
        <v>4423.9350000000004</v>
      </c>
      <c r="T23" s="78">
        <v>0</v>
      </c>
      <c r="U23" s="26">
        <v>0</v>
      </c>
      <c r="V23" s="26">
        <v>0</v>
      </c>
      <c r="W23" s="26">
        <v>7229</v>
      </c>
      <c r="X23" s="26">
        <v>0</v>
      </c>
      <c r="Y23" s="28">
        <f t="shared" si="6"/>
        <v>21088.855</v>
      </c>
      <c r="Z23" s="29">
        <f t="shared" si="7"/>
        <v>17380.145</v>
      </c>
      <c r="AA23" s="24">
        <v>15</v>
      </c>
      <c r="AB23" s="24"/>
      <c r="AC23" s="24">
        <v>30</v>
      </c>
      <c r="AD23" s="119">
        <v>17380.14</v>
      </c>
      <c r="AE23" s="120">
        <f t="shared" si="3"/>
        <v>5.0000000010186341E-3</v>
      </c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</row>
    <row r="24" spans="1:217" ht="20.25" customHeight="1">
      <c r="A24" s="99">
        <v>153</v>
      </c>
      <c r="B24" s="100" t="s">
        <v>67</v>
      </c>
      <c r="C24" s="100" t="s">
        <v>66</v>
      </c>
      <c r="D24" s="100" t="s">
        <v>55</v>
      </c>
      <c r="E24" s="100" t="s">
        <v>66</v>
      </c>
      <c r="F24" s="101" t="s">
        <v>57</v>
      </c>
      <c r="G24" s="101">
        <v>13813.5</v>
      </c>
      <c r="H24" s="101">
        <v>0</v>
      </c>
      <c r="I24" s="101">
        <v>0</v>
      </c>
      <c r="J24" s="102">
        <v>559.5</v>
      </c>
      <c r="K24" s="102">
        <v>832</v>
      </c>
      <c r="L24" s="101">
        <v>0</v>
      </c>
      <c r="M24" s="101">
        <v>0</v>
      </c>
      <c r="N24" s="101">
        <v>0</v>
      </c>
      <c r="O24" s="101">
        <v>0</v>
      </c>
      <c r="P24" s="101"/>
      <c r="Q24" s="103">
        <f t="shared" si="9"/>
        <v>15205</v>
      </c>
      <c r="R24" s="101">
        <v>2679.89</v>
      </c>
      <c r="S24" s="101">
        <f t="shared" si="8"/>
        <v>1588.5525</v>
      </c>
      <c r="T24" s="104">
        <v>0</v>
      </c>
      <c r="U24" s="101">
        <v>0</v>
      </c>
      <c r="V24" s="101">
        <v>0</v>
      </c>
      <c r="W24" s="101">
        <v>0</v>
      </c>
      <c r="X24" s="101">
        <v>0</v>
      </c>
      <c r="Y24" s="103">
        <f t="shared" si="6"/>
        <v>4268.4425000000001</v>
      </c>
      <c r="Z24" s="105">
        <f t="shared" si="7"/>
        <v>10936.557499999999</v>
      </c>
      <c r="AA24" s="99">
        <v>16</v>
      </c>
      <c r="AB24" s="99"/>
      <c r="AC24" s="99">
        <v>20</v>
      </c>
      <c r="AD24" s="133">
        <v>10948.56</v>
      </c>
      <c r="AE24" s="120">
        <f t="shared" si="3"/>
        <v>-12.002500000000509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</row>
    <row r="25" spans="1:217" s="32" customFormat="1" ht="20.25" customHeight="1">
      <c r="A25" s="24">
        <v>154</v>
      </c>
      <c r="B25" s="25" t="s">
        <v>68</v>
      </c>
      <c r="C25" s="25" t="s">
        <v>69</v>
      </c>
      <c r="D25" s="26" t="s">
        <v>57</v>
      </c>
      <c r="E25" s="25" t="s">
        <v>69</v>
      </c>
      <c r="F25" s="26" t="s">
        <v>57</v>
      </c>
      <c r="G25" s="26">
        <v>13813.5</v>
      </c>
      <c r="H25" s="26">
        <v>0</v>
      </c>
      <c r="I25" s="26">
        <v>0</v>
      </c>
      <c r="J25" s="27">
        <v>559.5</v>
      </c>
      <c r="K25" s="27">
        <v>832</v>
      </c>
      <c r="L25" s="26">
        <v>0</v>
      </c>
      <c r="M25" s="26">
        <v>0</v>
      </c>
      <c r="N25" s="26">
        <v>0</v>
      </c>
      <c r="O25" s="26">
        <v>0</v>
      </c>
      <c r="P25" s="26"/>
      <c r="Q25" s="28">
        <f t="shared" si="9"/>
        <v>15205</v>
      </c>
      <c r="R25" s="26">
        <v>2679.89</v>
      </c>
      <c r="S25" s="26">
        <f t="shared" si="8"/>
        <v>1588.5525</v>
      </c>
      <c r="T25" s="78">
        <v>0</v>
      </c>
      <c r="U25" s="26">
        <v>0</v>
      </c>
      <c r="V25" s="26">
        <v>0</v>
      </c>
      <c r="W25" s="26">
        <v>0</v>
      </c>
      <c r="X25" s="26">
        <v>0</v>
      </c>
      <c r="Y25" s="28">
        <f t="shared" si="6"/>
        <v>4268.4425000000001</v>
      </c>
      <c r="Z25" s="29">
        <f t="shared" si="7"/>
        <v>10936.557499999999</v>
      </c>
      <c r="AA25" s="24">
        <v>17</v>
      </c>
      <c r="AB25" s="24"/>
      <c r="AC25" s="24">
        <v>20</v>
      </c>
      <c r="AD25" s="119">
        <v>10948.56</v>
      </c>
      <c r="AE25" s="120">
        <f t="shared" si="3"/>
        <v>-12.002500000000509</v>
      </c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</row>
    <row r="26" spans="1:217" ht="20.25" customHeight="1">
      <c r="A26" s="99">
        <v>158</v>
      </c>
      <c r="B26" s="100" t="s">
        <v>70</v>
      </c>
      <c r="C26" s="100" t="s">
        <v>34</v>
      </c>
      <c r="D26" s="101" t="s">
        <v>57</v>
      </c>
      <c r="E26" s="100" t="s">
        <v>34</v>
      </c>
      <c r="F26" s="101" t="s">
        <v>57</v>
      </c>
      <c r="G26" s="101">
        <v>6983.4</v>
      </c>
      <c r="H26" s="101">
        <v>0</v>
      </c>
      <c r="I26" s="101">
        <v>0</v>
      </c>
      <c r="J26" s="102">
        <v>361</v>
      </c>
      <c r="K26" s="102">
        <v>581.5</v>
      </c>
      <c r="L26" s="101">
        <v>0</v>
      </c>
      <c r="M26" s="101">
        <v>0</v>
      </c>
      <c r="N26" s="101">
        <v>0</v>
      </c>
      <c r="O26" s="101">
        <v>0</v>
      </c>
      <c r="P26" s="101"/>
      <c r="Q26" s="103">
        <f t="shared" si="9"/>
        <v>7925.9</v>
      </c>
      <c r="R26" s="101">
        <v>1054.8</v>
      </c>
      <c r="S26" s="101">
        <f t="shared" si="8"/>
        <v>803.09100000000001</v>
      </c>
      <c r="T26" s="104">
        <v>0</v>
      </c>
      <c r="U26" s="101">
        <v>0</v>
      </c>
      <c r="V26" s="101">
        <v>0</v>
      </c>
      <c r="W26" s="101">
        <v>0</v>
      </c>
      <c r="X26" s="101">
        <v>0</v>
      </c>
      <c r="Y26" s="103">
        <f t="shared" si="6"/>
        <v>1857.8910000000001</v>
      </c>
      <c r="Z26" s="105">
        <f t="shared" si="7"/>
        <v>6068.009</v>
      </c>
      <c r="AA26" s="99">
        <v>18</v>
      </c>
      <c r="AB26" s="99"/>
      <c r="AC26" s="99">
        <v>14</v>
      </c>
      <c r="AD26" s="133">
        <v>6076.57</v>
      </c>
      <c r="AE26" s="118">
        <f t="shared" si="3"/>
        <v>-8.5609999999996944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</row>
    <row r="27" spans="1:217" s="32" customFormat="1" ht="20.25" customHeight="1">
      <c r="A27" s="24">
        <v>156</v>
      </c>
      <c r="B27" s="25" t="s">
        <v>71</v>
      </c>
      <c r="C27" s="25" t="s">
        <v>72</v>
      </c>
      <c r="D27" s="26" t="s">
        <v>57</v>
      </c>
      <c r="E27" s="25" t="s">
        <v>72</v>
      </c>
      <c r="F27" s="26" t="s">
        <v>57</v>
      </c>
      <c r="G27" s="26">
        <v>6983.4</v>
      </c>
      <c r="H27" s="26">
        <v>0</v>
      </c>
      <c r="I27" s="26">
        <v>0</v>
      </c>
      <c r="J27" s="27">
        <v>361</v>
      </c>
      <c r="K27" s="27">
        <v>581.5</v>
      </c>
      <c r="L27" s="26">
        <v>0</v>
      </c>
      <c r="M27" s="26">
        <v>0</v>
      </c>
      <c r="N27" s="26">
        <v>0</v>
      </c>
      <c r="O27" s="26">
        <v>0</v>
      </c>
      <c r="P27" s="26"/>
      <c r="Q27" s="28">
        <f t="shared" si="9"/>
        <v>7925.9</v>
      </c>
      <c r="R27" s="26">
        <v>1054.8</v>
      </c>
      <c r="S27" s="26">
        <f t="shared" si="8"/>
        <v>803.09100000000001</v>
      </c>
      <c r="T27" s="78">
        <v>0</v>
      </c>
      <c r="U27" s="26">
        <v>0</v>
      </c>
      <c r="V27" s="26">
        <v>0</v>
      </c>
      <c r="W27" s="26">
        <v>0</v>
      </c>
      <c r="X27" s="26">
        <v>0</v>
      </c>
      <c r="Y27" s="28">
        <f t="shared" si="6"/>
        <v>1857.8910000000001</v>
      </c>
      <c r="Z27" s="29">
        <f t="shared" si="7"/>
        <v>6068.009</v>
      </c>
      <c r="AA27" s="24">
        <v>19</v>
      </c>
      <c r="AB27" s="24"/>
      <c r="AC27" s="24">
        <v>14</v>
      </c>
      <c r="AD27" s="119">
        <v>6076.57</v>
      </c>
      <c r="AE27" s="120">
        <f t="shared" si="3"/>
        <v>-8.5609999999996944</v>
      </c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</row>
    <row r="28" spans="1:217" ht="20.25" customHeight="1">
      <c r="A28" s="99">
        <v>155</v>
      </c>
      <c r="B28" s="100" t="s">
        <v>73</v>
      </c>
      <c r="C28" s="100" t="s">
        <v>74</v>
      </c>
      <c r="D28" s="101" t="s">
        <v>57</v>
      </c>
      <c r="E28" s="100" t="s">
        <v>74</v>
      </c>
      <c r="F28" s="101" t="s">
        <v>57</v>
      </c>
      <c r="G28" s="101">
        <v>13813.5</v>
      </c>
      <c r="H28" s="101">
        <v>0</v>
      </c>
      <c r="I28" s="101">
        <v>0</v>
      </c>
      <c r="J28" s="102">
        <v>559.5</v>
      </c>
      <c r="K28" s="102">
        <v>832</v>
      </c>
      <c r="L28" s="101">
        <v>0</v>
      </c>
      <c r="M28" s="101">
        <v>0</v>
      </c>
      <c r="N28" s="101">
        <v>0</v>
      </c>
      <c r="O28" s="101">
        <v>0</v>
      </c>
      <c r="P28" s="101"/>
      <c r="Q28" s="103">
        <f t="shared" si="9"/>
        <v>15205</v>
      </c>
      <c r="R28" s="101">
        <v>2679.89</v>
      </c>
      <c r="S28" s="101">
        <f t="shared" si="8"/>
        <v>1588.5525</v>
      </c>
      <c r="T28" s="104">
        <v>0</v>
      </c>
      <c r="U28" s="101">
        <v>0</v>
      </c>
      <c r="V28" s="101">
        <v>0</v>
      </c>
      <c r="W28" s="101">
        <v>0</v>
      </c>
      <c r="X28" s="101">
        <v>0</v>
      </c>
      <c r="Y28" s="103">
        <f t="shared" si="6"/>
        <v>4268.4425000000001</v>
      </c>
      <c r="Z28" s="105">
        <f t="shared" si="7"/>
        <v>10936.557499999999</v>
      </c>
      <c r="AA28" s="99">
        <v>20</v>
      </c>
      <c r="AB28" s="99"/>
      <c r="AC28" s="99">
        <v>20</v>
      </c>
      <c r="AD28" s="133">
        <v>10948.56</v>
      </c>
      <c r="AE28" s="118">
        <f t="shared" si="3"/>
        <v>-12.002500000000509</v>
      </c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</row>
    <row r="29" spans="1:217" s="32" customFormat="1" ht="20.25" customHeight="1">
      <c r="A29" s="24">
        <v>159</v>
      </c>
      <c r="B29" s="25" t="s">
        <v>75</v>
      </c>
      <c r="C29" s="25" t="s">
        <v>76</v>
      </c>
      <c r="D29" s="26" t="s">
        <v>57</v>
      </c>
      <c r="E29" s="25" t="s">
        <v>76</v>
      </c>
      <c r="F29" s="26" t="s">
        <v>57</v>
      </c>
      <c r="G29" s="26">
        <v>8606.4</v>
      </c>
      <c r="H29" s="26">
        <v>0</v>
      </c>
      <c r="I29" s="26">
        <v>0</v>
      </c>
      <c r="J29" s="27">
        <v>389.5</v>
      </c>
      <c r="K29" s="27">
        <v>623.5</v>
      </c>
      <c r="L29" s="26">
        <v>0</v>
      </c>
      <c r="M29" s="26">
        <v>0</v>
      </c>
      <c r="N29" s="26">
        <v>0</v>
      </c>
      <c r="O29" s="26">
        <v>0</v>
      </c>
      <c r="P29" s="26"/>
      <c r="Q29" s="28">
        <f t="shared" si="9"/>
        <v>9619.4</v>
      </c>
      <c r="R29" s="26">
        <v>1416.53</v>
      </c>
      <c r="S29" s="26">
        <f t="shared" si="8"/>
        <v>989.73599999999999</v>
      </c>
      <c r="T29" s="78">
        <v>0</v>
      </c>
      <c r="U29" s="26">
        <v>0</v>
      </c>
      <c r="V29" s="26">
        <v>0</v>
      </c>
      <c r="W29" s="26">
        <v>0</v>
      </c>
      <c r="X29" s="26">
        <v>0</v>
      </c>
      <c r="Y29" s="28">
        <f t="shared" ref="Y29" si="10">SUM(R29:X29)</f>
        <v>2406.2660000000001</v>
      </c>
      <c r="Z29" s="29">
        <f t="shared" ref="Z29" si="11">+Q29-Y29</f>
        <v>7213.134</v>
      </c>
      <c r="AA29" s="24">
        <v>21</v>
      </c>
      <c r="AB29" s="24"/>
      <c r="AC29" s="24">
        <v>17</v>
      </c>
      <c r="AD29" s="119">
        <v>7221.69</v>
      </c>
      <c r="AE29" s="120">
        <f t="shared" si="3"/>
        <v>-8.5559999999995853</v>
      </c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</row>
    <row r="30" spans="1:217" ht="20.25" customHeight="1">
      <c r="A30" s="99">
        <v>160</v>
      </c>
      <c r="B30" s="100" t="s">
        <v>77</v>
      </c>
      <c r="C30" s="100" t="s">
        <v>48</v>
      </c>
      <c r="D30" s="101" t="s">
        <v>57</v>
      </c>
      <c r="E30" s="100" t="s">
        <v>48</v>
      </c>
      <c r="F30" s="101" t="s">
        <v>57</v>
      </c>
      <c r="G30" s="101">
        <v>13813.5</v>
      </c>
      <c r="H30" s="101">
        <v>0</v>
      </c>
      <c r="I30" s="101">
        <v>0</v>
      </c>
      <c r="J30" s="102">
        <v>559.5</v>
      </c>
      <c r="K30" s="102">
        <v>832</v>
      </c>
      <c r="L30" s="101">
        <v>0</v>
      </c>
      <c r="M30" s="101">
        <v>0</v>
      </c>
      <c r="N30" s="101">
        <v>0</v>
      </c>
      <c r="O30" s="101">
        <v>0</v>
      </c>
      <c r="P30" s="101"/>
      <c r="Q30" s="103">
        <f t="shared" si="9"/>
        <v>15205</v>
      </c>
      <c r="R30" s="101">
        <v>2679.89</v>
      </c>
      <c r="S30" s="101">
        <f t="shared" si="8"/>
        <v>1588.5525</v>
      </c>
      <c r="T30" s="104">
        <v>0</v>
      </c>
      <c r="U30" s="101">
        <v>0</v>
      </c>
      <c r="V30" s="101">
        <v>0</v>
      </c>
      <c r="W30" s="101">
        <v>0</v>
      </c>
      <c r="X30" s="101">
        <v>0</v>
      </c>
      <c r="Y30" s="103">
        <f t="shared" ref="Y30:Y35" si="12">SUM(R30:X30)</f>
        <v>4268.4425000000001</v>
      </c>
      <c r="Z30" s="105">
        <f t="shared" ref="Z30:Z35" si="13">+Q30-Y30</f>
        <v>10936.557499999999</v>
      </c>
      <c r="AA30" s="99">
        <v>22</v>
      </c>
      <c r="AB30" s="99"/>
      <c r="AC30" s="99">
        <v>20</v>
      </c>
      <c r="AD30" s="133">
        <v>10948.56</v>
      </c>
      <c r="AE30" s="118">
        <f t="shared" si="3"/>
        <v>-12.002500000000509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</row>
    <row r="31" spans="1:217" s="32" customFormat="1" ht="20.25" customHeight="1">
      <c r="A31" s="24">
        <v>161</v>
      </c>
      <c r="B31" s="25" t="s">
        <v>78</v>
      </c>
      <c r="C31" s="25" t="s">
        <v>79</v>
      </c>
      <c r="D31" s="25" t="s">
        <v>55</v>
      </c>
      <c r="E31" s="25" t="s">
        <v>79</v>
      </c>
      <c r="F31" s="25" t="s">
        <v>55</v>
      </c>
      <c r="G31" s="26">
        <v>7562.5</v>
      </c>
      <c r="H31" s="26">
        <v>0</v>
      </c>
      <c r="I31" s="26">
        <v>0</v>
      </c>
      <c r="J31" s="27">
        <v>603</v>
      </c>
      <c r="K31" s="27">
        <v>378</v>
      </c>
      <c r="L31" s="26">
        <v>0</v>
      </c>
      <c r="M31" s="26">
        <v>0</v>
      </c>
      <c r="N31" s="26">
        <v>0</v>
      </c>
      <c r="O31" s="26">
        <v>0</v>
      </c>
      <c r="P31" s="26"/>
      <c r="Q31" s="28">
        <f t="shared" si="9"/>
        <v>8543.5</v>
      </c>
      <c r="R31" s="26">
        <v>1186.72</v>
      </c>
      <c r="S31" s="26">
        <f t="shared" si="8"/>
        <v>869.6875</v>
      </c>
      <c r="T31" s="78">
        <v>0</v>
      </c>
      <c r="U31" s="26">
        <v>0</v>
      </c>
      <c r="V31" s="26">
        <v>0</v>
      </c>
      <c r="W31" s="26">
        <v>0</v>
      </c>
      <c r="X31" s="26">
        <v>2500</v>
      </c>
      <c r="Y31" s="28">
        <f t="shared" si="12"/>
        <v>4556.4075000000003</v>
      </c>
      <c r="Z31" s="29">
        <f t="shared" si="13"/>
        <v>3987.0924999999997</v>
      </c>
      <c r="AA31" s="24">
        <v>23</v>
      </c>
      <c r="AB31" s="24"/>
      <c r="AC31" s="24">
        <v>15</v>
      </c>
      <c r="AD31" s="119">
        <v>3995.66</v>
      </c>
      <c r="AE31" s="120">
        <f t="shared" si="3"/>
        <v>-8.5675000000001091</v>
      </c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</row>
    <row r="32" spans="1:217" ht="20.25" customHeight="1">
      <c r="A32" s="99">
        <v>162</v>
      </c>
      <c r="B32" s="100" t="s">
        <v>80</v>
      </c>
      <c r="C32" s="100" t="s">
        <v>81</v>
      </c>
      <c r="D32" s="100" t="s">
        <v>55</v>
      </c>
      <c r="E32" s="100" t="s">
        <v>81</v>
      </c>
      <c r="F32" s="101"/>
      <c r="G32" s="101">
        <v>6816.3</v>
      </c>
      <c r="H32" s="101">
        <v>0</v>
      </c>
      <c r="I32" s="101">
        <v>0</v>
      </c>
      <c r="J32" s="102">
        <v>546.5</v>
      </c>
      <c r="K32" s="102">
        <f>679/2</f>
        <v>339.5</v>
      </c>
      <c r="L32" s="101">
        <v>0</v>
      </c>
      <c r="M32" s="101">
        <v>0</v>
      </c>
      <c r="N32" s="101">
        <v>0</v>
      </c>
      <c r="O32" s="101">
        <v>0</v>
      </c>
      <c r="P32" s="101"/>
      <c r="Q32" s="103">
        <f>SUM(G32:O32)</f>
        <v>7702.3</v>
      </c>
      <c r="R32" s="101">
        <v>1120.9100000000001</v>
      </c>
      <c r="S32" s="101">
        <f t="shared" si="8"/>
        <v>783.87450000000001</v>
      </c>
      <c r="T32" s="104">
        <v>0</v>
      </c>
      <c r="U32" s="101">
        <v>0</v>
      </c>
      <c r="V32" s="101">
        <v>0</v>
      </c>
      <c r="W32" s="101">
        <v>0</v>
      </c>
      <c r="X32" s="101">
        <v>0</v>
      </c>
      <c r="Y32" s="103">
        <f t="shared" si="12"/>
        <v>1904.7845000000002</v>
      </c>
      <c r="Z32" s="105">
        <f t="shared" si="13"/>
        <v>5797.5154999999995</v>
      </c>
      <c r="AA32" s="99">
        <v>24</v>
      </c>
      <c r="AB32" s="99"/>
      <c r="AC32" s="99">
        <v>11</v>
      </c>
      <c r="AD32" s="133">
        <v>5797.52</v>
      </c>
      <c r="AE32" s="118">
        <f t="shared" si="3"/>
        <v>-4.5000000009167707E-3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</row>
    <row r="33" spans="1:217" s="32" customFormat="1" ht="20.25" customHeight="1">
      <c r="A33" s="24">
        <v>163</v>
      </c>
      <c r="B33" s="25" t="s">
        <v>82</v>
      </c>
      <c r="C33" s="25" t="s">
        <v>38</v>
      </c>
      <c r="D33" s="25" t="s">
        <v>55</v>
      </c>
      <c r="E33" s="25" t="s">
        <v>38</v>
      </c>
      <c r="F33" s="25" t="s">
        <v>55</v>
      </c>
      <c r="G33" s="26">
        <v>9765.9</v>
      </c>
      <c r="H33" s="26">
        <v>0</v>
      </c>
      <c r="I33" s="26">
        <v>0</v>
      </c>
      <c r="J33" s="27">
        <v>493.5</v>
      </c>
      <c r="K33" s="27">
        <v>732.5</v>
      </c>
      <c r="L33" s="26">
        <v>0</v>
      </c>
      <c r="M33" s="26">
        <v>0</v>
      </c>
      <c r="N33" s="26">
        <v>0</v>
      </c>
      <c r="O33" s="26">
        <v>0</v>
      </c>
      <c r="P33" s="26"/>
      <c r="Q33" s="28">
        <f>SUM(G33:O33)</f>
        <v>10991.9</v>
      </c>
      <c r="R33" s="26">
        <v>1709.7</v>
      </c>
      <c r="S33" s="26">
        <f t="shared" si="8"/>
        <v>1123.0785000000001</v>
      </c>
      <c r="T33" s="78">
        <v>0</v>
      </c>
      <c r="U33" s="26">
        <v>0</v>
      </c>
      <c r="V33" s="26">
        <v>0</v>
      </c>
      <c r="W33" s="26">
        <v>0</v>
      </c>
      <c r="X33" s="26">
        <v>0</v>
      </c>
      <c r="Y33" s="28">
        <f t="shared" si="12"/>
        <v>2832.7785000000003</v>
      </c>
      <c r="Z33" s="29">
        <f t="shared" si="13"/>
        <v>8159.1214999999993</v>
      </c>
      <c r="AA33" s="24">
        <v>25</v>
      </c>
      <c r="AB33" s="24"/>
      <c r="AC33" s="24">
        <v>16</v>
      </c>
      <c r="AD33" s="119">
        <v>8167.68</v>
      </c>
      <c r="AE33" s="120">
        <f t="shared" si="3"/>
        <v>-8.5585000000010041</v>
      </c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</row>
    <row r="34" spans="1:217" ht="20.25" customHeight="1">
      <c r="A34" s="99">
        <v>164</v>
      </c>
      <c r="B34" s="100" t="s">
        <v>83</v>
      </c>
      <c r="C34" s="100" t="s">
        <v>38</v>
      </c>
      <c r="D34" s="101" t="s">
        <v>84</v>
      </c>
      <c r="E34" s="100" t="s">
        <v>38</v>
      </c>
      <c r="F34" s="101" t="s">
        <v>84</v>
      </c>
      <c r="G34" s="101">
        <v>7500</v>
      </c>
      <c r="H34" s="101">
        <v>0</v>
      </c>
      <c r="I34" s="101">
        <v>0</v>
      </c>
      <c r="J34" s="102">
        <v>0</v>
      </c>
      <c r="K34" s="102">
        <v>0</v>
      </c>
      <c r="L34" s="101">
        <v>0</v>
      </c>
      <c r="M34" s="101">
        <v>0</v>
      </c>
      <c r="N34" s="101">
        <v>0</v>
      </c>
      <c r="O34" s="101">
        <v>0</v>
      </c>
      <c r="P34" s="101"/>
      <c r="Q34" s="103">
        <f>SUM(G34:O34)</f>
        <v>7500</v>
      </c>
      <c r="R34" s="101">
        <v>955.27</v>
      </c>
      <c r="S34" s="101">
        <v>0</v>
      </c>
      <c r="T34" s="104">
        <v>0</v>
      </c>
      <c r="U34" s="101">
        <v>0</v>
      </c>
      <c r="V34" s="101">
        <v>0</v>
      </c>
      <c r="W34" s="101">
        <v>0</v>
      </c>
      <c r="X34" s="101">
        <v>0</v>
      </c>
      <c r="Y34" s="103">
        <f t="shared" si="12"/>
        <v>955.27</v>
      </c>
      <c r="Z34" s="105">
        <f t="shared" si="13"/>
        <v>6544.73</v>
      </c>
      <c r="AA34" s="99">
        <v>26</v>
      </c>
      <c r="AB34" s="99"/>
      <c r="AC34" s="99">
        <v>15</v>
      </c>
      <c r="AD34" s="133">
        <v>6544.73</v>
      </c>
      <c r="AE34" s="118">
        <f t="shared" si="3"/>
        <v>0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</row>
    <row r="35" spans="1:217" s="32" customFormat="1" ht="20.25" customHeight="1">
      <c r="A35" s="24">
        <v>165</v>
      </c>
      <c r="B35" s="25" t="s">
        <v>85</v>
      </c>
      <c r="C35" s="25" t="s">
        <v>38</v>
      </c>
      <c r="D35" s="26" t="s">
        <v>57</v>
      </c>
      <c r="E35" s="25" t="s">
        <v>38</v>
      </c>
      <c r="F35" s="26" t="s">
        <v>57</v>
      </c>
      <c r="G35" s="26">
        <v>7500</v>
      </c>
      <c r="H35" s="26">
        <v>0</v>
      </c>
      <c r="I35" s="26">
        <v>0</v>
      </c>
      <c r="J35" s="27">
        <v>0</v>
      </c>
      <c r="K35" s="27">
        <v>0</v>
      </c>
      <c r="L35" s="26">
        <v>0</v>
      </c>
      <c r="M35" s="26">
        <v>0</v>
      </c>
      <c r="N35" s="26">
        <v>0</v>
      </c>
      <c r="O35" s="26">
        <v>0</v>
      </c>
      <c r="P35" s="26"/>
      <c r="Q35" s="28">
        <f>SUM(G35:P35)</f>
        <v>7500</v>
      </c>
      <c r="R35" s="26">
        <v>955.27</v>
      </c>
      <c r="S35" s="26">
        <v>0</v>
      </c>
      <c r="T35" s="78">
        <v>0</v>
      </c>
      <c r="U35" s="26">
        <v>0</v>
      </c>
      <c r="V35" s="26">
        <v>0</v>
      </c>
      <c r="W35" s="26">
        <v>0</v>
      </c>
      <c r="X35" s="26">
        <v>0</v>
      </c>
      <c r="Y35" s="28">
        <f t="shared" si="12"/>
        <v>955.27</v>
      </c>
      <c r="Z35" s="29">
        <f t="shared" si="13"/>
        <v>6544.73</v>
      </c>
      <c r="AA35" s="24">
        <v>27</v>
      </c>
      <c r="AB35" s="24"/>
      <c r="AC35" s="24">
        <v>15</v>
      </c>
      <c r="AD35" s="119">
        <v>6544.73</v>
      </c>
      <c r="AE35" s="120">
        <f t="shared" si="3"/>
        <v>0</v>
      </c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</row>
    <row r="36" spans="1:217" ht="20.25" customHeight="1">
      <c r="A36" s="99">
        <v>166</v>
      </c>
      <c r="B36" s="100" t="s">
        <v>86</v>
      </c>
      <c r="C36" s="100" t="s">
        <v>38</v>
      </c>
      <c r="D36" s="101" t="s">
        <v>57</v>
      </c>
      <c r="E36" s="100" t="s">
        <v>38</v>
      </c>
      <c r="F36" s="101" t="s">
        <v>57</v>
      </c>
      <c r="G36" s="101">
        <v>7500</v>
      </c>
      <c r="H36" s="101">
        <v>0</v>
      </c>
      <c r="I36" s="101">
        <v>0</v>
      </c>
      <c r="J36" s="102">
        <v>0</v>
      </c>
      <c r="K36" s="102">
        <v>0</v>
      </c>
      <c r="L36" s="101">
        <v>0</v>
      </c>
      <c r="M36" s="101">
        <v>0</v>
      </c>
      <c r="N36" s="101">
        <v>0</v>
      </c>
      <c r="O36" s="101">
        <v>0</v>
      </c>
      <c r="P36" s="101"/>
      <c r="Q36" s="103">
        <f t="shared" ref="Q36:Q44" si="14">SUM(G36:P36)</f>
        <v>7500</v>
      </c>
      <c r="R36" s="101">
        <v>955.27</v>
      </c>
      <c r="S36" s="101">
        <v>0</v>
      </c>
      <c r="T36" s="104">
        <v>0</v>
      </c>
      <c r="U36" s="101">
        <v>0</v>
      </c>
      <c r="V36" s="101">
        <v>0</v>
      </c>
      <c r="W36" s="101">
        <v>0</v>
      </c>
      <c r="X36" s="101">
        <v>0</v>
      </c>
      <c r="Y36" s="103">
        <f t="shared" ref="Y36:Y45" si="15">SUM(R36:X36)</f>
        <v>955.27</v>
      </c>
      <c r="Z36" s="105">
        <f t="shared" ref="Z36:Z45" si="16">+Q36-Y36</f>
        <v>6544.73</v>
      </c>
      <c r="AA36" s="99">
        <v>28</v>
      </c>
      <c r="AB36" s="99"/>
      <c r="AC36" s="99">
        <v>15</v>
      </c>
      <c r="AD36" s="133">
        <v>6544.73</v>
      </c>
      <c r="AE36" s="118">
        <f t="shared" si="3"/>
        <v>0</v>
      </c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</row>
    <row r="37" spans="1:217" s="32" customFormat="1" ht="20.25" customHeight="1">
      <c r="A37" s="24">
        <v>167</v>
      </c>
      <c r="B37" s="25" t="s">
        <v>87</v>
      </c>
      <c r="C37" s="25" t="s">
        <v>38</v>
      </c>
      <c r="D37" s="26" t="s">
        <v>57</v>
      </c>
      <c r="E37" s="25" t="s">
        <v>38</v>
      </c>
      <c r="F37" s="26" t="s">
        <v>57</v>
      </c>
      <c r="G37" s="26">
        <v>7500</v>
      </c>
      <c r="H37" s="26">
        <v>0</v>
      </c>
      <c r="I37" s="26">
        <v>0</v>
      </c>
      <c r="J37" s="27">
        <v>0</v>
      </c>
      <c r="K37" s="27">
        <v>0</v>
      </c>
      <c r="L37" s="26">
        <v>0</v>
      </c>
      <c r="M37" s="26">
        <v>0</v>
      </c>
      <c r="N37" s="26">
        <v>0</v>
      </c>
      <c r="O37" s="26">
        <v>0</v>
      </c>
      <c r="P37" s="26"/>
      <c r="Q37" s="28">
        <f t="shared" si="14"/>
        <v>7500</v>
      </c>
      <c r="R37" s="26">
        <v>955.27</v>
      </c>
      <c r="S37" s="26">
        <v>0</v>
      </c>
      <c r="T37" s="78">
        <v>0</v>
      </c>
      <c r="U37" s="26">
        <v>0</v>
      </c>
      <c r="V37" s="26">
        <v>0</v>
      </c>
      <c r="W37" s="26">
        <v>0</v>
      </c>
      <c r="X37" s="26">
        <v>0</v>
      </c>
      <c r="Y37" s="28">
        <f t="shared" si="15"/>
        <v>955.27</v>
      </c>
      <c r="Z37" s="29">
        <f t="shared" si="16"/>
        <v>6544.73</v>
      </c>
      <c r="AA37" s="24">
        <v>29</v>
      </c>
      <c r="AB37" s="24"/>
      <c r="AC37" s="24">
        <v>15</v>
      </c>
      <c r="AD37" s="119">
        <v>6544.73</v>
      </c>
      <c r="AE37" s="120">
        <f t="shared" si="3"/>
        <v>0</v>
      </c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</row>
    <row r="38" spans="1:217" ht="20.25" customHeight="1">
      <c r="A38" s="99">
        <v>168</v>
      </c>
      <c r="B38" s="100" t="s">
        <v>88</v>
      </c>
      <c r="C38" s="100" t="s">
        <v>38</v>
      </c>
      <c r="D38" s="101" t="s">
        <v>57</v>
      </c>
      <c r="E38" s="100" t="s">
        <v>38</v>
      </c>
      <c r="F38" s="101" t="s">
        <v>57</v>
      </c>
      <c r="G38" s="101">
        <v>7500</v>
      </c>
      <c r="H38" s="101">
        <v>0</v>
      </c>
      <c r="I38" s="101">
        <v>0</v>
      </c>
      <c r="J38" s="102">
        <v>0</v>
      </c>
      <c r="K38" s="102">
        <v>0</v>
      </c>
      <c r="L38" s="101">
        <v>0</v>
      </c>
      <c r="M38" s="101">
        <v>0</v>
      </c>
      <c r="N38" s="101">
        <v>0</v>
      </c>
      <c r="O38" s="101">
        <v>0</v>
      </c>
      <c r="P38" s="101"/>
      <c r="Q38" s="103">
        <f t="shared" si="14"/>
        <v>7500</v>
      </c>
      <c r="R38" s="101">
        <v>955.27</v>
      </c>
      <c r="S38" s="101">
        <v>0</v>
      </c>
      <c r="T38" s="104">
        <v>0</v>
      </c>
      <c r="U38" s="101">
        <v>0</v>
      </c>
      <c r="V38" s="101">
        <v>0</v>
      </c>
      <c r="W38" s="101">
        <v>0</v>
      </c>
      <c r="X38" s="101">
        <v>0</v>
      </c>
      <c r="Y38" s="103">
        <f t="shared" si="15"/>
        <v>955.27</v>
      </c>
      <c r="Z38" s="105">
        <f t="shared" si="16"/>
        <v>6544.73</v>
      </c>
      <c r="AA38" s="99">
        <v>30</v>
      </c>
      <c r="AB38" s="99"/>
      <c r="AC38" s="99">
        <v>15</v>
      </c>
      <c r="AD38" s="133">
        <v>6544.73</v>
      </c>
      <c r="AE38" s="118">
        <f t="shared" si="3"/>
        <v>0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</row>
    <row r="39" spans="1:217" s="32" customFormat="1" ht="20.25" customHeight="1">
      <c r="A39" s="24">
        <v>169</v>
      </c>
      <c r="B39" s="25" t="s">
        <v>89</v>
      </c>
      <c r="C39" s="25" t="s">
        <v>38</v>
      </c>
      <c r="D39" s="26" t="s">
        <v>57</v>
      </c>
      <c r="E39" s="25" t="s">
        <v>38</v>
      </c>
      <c r="F39" s="26" t="s">
        <v>57</v>
      </c>
      <c r="G39" s="26">
        <v>7500</v>
      </c>
      <c r="H39" s="26">
        <v>0</v>
      </c>
      <c r="I39" s="26">
        <v>0</v>
      </c>
      <c r="J39" s="27">
        <v>0</v>
      </c>
      <c r="K39" s="27">
        <v>0</v>
      </c>
      <c r="L39" s="26">
        <v>0</v>
      </c>
      <c r="M39" s="26">
        <v>0</v>
      </c>
      <c r="N39" s="26">
        <v>0</v>
      </c>
      <c r="O39" s="26">
        <v>0</v>
      </c>
      <c r="P39" s="26"/>
      <c r="Q39" s="28">
        <f t="shared" si="14"/>
        <v>7500</v>
      </c>
      <c r="R39" s="26">
        <v>955.27</v>
      </c>
      <c r="S39" s="26">
        <v>0</v>
      </c>
      <c r="T39" s="78">
        <v>0</v>
      </c>
      <c r="U39" s="26">
        <v>0</v>
      </c>
      <c r="V39" s="26">
        <v>0</v>
      </c>
      <c r="W39" s="26">
        <v>0</v>
      </c>
      <c r="X39" s="26">
        <v>0</v>
      </c>
      <c r="Y39" s="28">
        <f t="shared" si="15"/>
        <v>955.27</v>
      </c>
      <c r="Z39" s="29">
        <f t="shared" si="16"/>
        <v>6544.73</v>
      </c>
      <c r="AA39" s="24">
        <v>31</v>
      </c>
      <c r="AB39" s="24"/>
      <c r="AC39" s="24">
        <v>15</v>
      </c>
      <c r="AD39" s="119">
        <v>6544.73</v>
      </c>
      <c r="AE39" s="120">
        <f t="shared" si="3"/>
        <v>0</v>
      </c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</row>
    <row r="40" spans="1:217" ht="20.25" customHeight="1">
      <c r="A40" s="99">
        <v>170</v>
      </c>
      <c r="B40" s="100" t="s">
        <v>90</v>
      </c>
      <c r="C40" s="100" t="s">
        <v>38</v>
      </c>
      <c r="D40" s="101" t="s">
        <v>57</v>
      </c>
      <c r="E40" s="100" t="s">
        <v>38</v>
      </c>
      <c r="F40" s="101" t="s">
        <v>57</v>
      </c>
      <c r="G40" s="101">
        <v>7500</v>
      </c>
      <c r="H40" s="101">
        <v>0</v>
      </c>
      <c r="I40" s="101">
        <v>0</v>
      </c>
      <c r="J40" s="102">
        <v>0</v>
      </c>
      <c r="K40" s="102">
        <v>0</v>
      </c>
      <c r="L40" s="101">
        <v>0</v>
      </c>
      <c r="M40" s="101">
        <v>0</v>
      </c>
      <c r="N40" s="101">
        <v>0</v>
      </c>
      <c r="O40" s="101">
        <v>0</v>
      </c>
      <c r="P40" s="101"/>
      <c r="Q40" s="103">
        <f t="shared" si="14"/>
        <v>7500</v>
      </c>
      <c r="R40" s="101">
        <v>955.27</v>
      </c>
      <c r="S40" s="101">
        <v>0</v>
      </c>
      <c r="T40" s="104">
        <v>0</v>
      </c>
      <c r="U40" s="101">
        <v>0</v>
      </c>
      <c r="V40" s="101">
        <v>0</v>
      </c>
      <c r="W40" s="101">
        <v>0</v>
      </c>
      <c r="X40" s="101">
        <v>0</v>
      </c>
      <c r="Y40" s="103">
        <f t="shared" si="15"/>
        <v>955.27</v>
      </c>
      <c r="Z40" s="105">
        <f t="shared" si="16"/>
        <v>6544.73</v>
      </c>
      <c r="AA40" s="99">
        <v>32</v>
      </c>
      <c r="AB40" s="99"/>
      <c r="AC40" s="99">
        <v>15</v>
      </c>
      <c r="AD40" s="133">
        <v>6544.73</v>
      </c>
      <c r="AE40" s="118">
        <f t="shared" si="3"/>
        <v>0</v>
      </c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</row>
    <row r="41" spans="1:217" s="32" customFormat="1" ht="20.25" customHeight="1">
      <c r="A41" s="24">
        <v>171</v>
      </c>
      <c r="B41" s="25" t="s">
        <v>91</v>
      </c>
      <c r="C41" s="25" t="s">
        <v>38</v>
      </c>
      <c r="D41" s="26" t="s">
        <v>57</v>
      </c>
      <c r="E41" s="25" t="s">
        <v>38</v>
      </c>
      <c r="F41" s="26" t="s">
        <v>57</v>
      </c>
      <c r="G41" s="26">
        <v>7500</v>
      </c>
      <c r="H41" s="26">
        <v>0</v>
      </c>
      <c r="I41" s="26">
        <v>0</v>
      </c>
      <c r="J41" s="27">
        <v>0</v>
      </c>
      <c r="K41" s="27">
        <v>0</v>
      </c>
      <c r="L41" s="26">
        <v>0</v>
      </c>
      <c r="M41" s="26">
        <v>0</v>
      </c>
      <c r="N41" s="26">
        <v>0</v>
      </c>
      <c r="O41" s="26">
        <v>0</v>
      </c>
      <c r="P41" s="26"/>
      <c r="Q41" s="28">
        <f t="shared" si="14"/>
        <v>7500</v>
      </c>
      <c r="R41" s="26">
        <v>955.27</v>
      </c>
      <c r="S41" s="26">
        <v>0</v>
      </c>
      <c r="T41" s="78">
        <v>0</v>
      </c>
      <c r="U41" s="26">
        <v>0</v>
      </c>
      <c r="V41" s="26">
        <v>0</v>
      </c>
      <c r="W41" s="26">
        <v>0</v>
      </c>
      <c r="X41" s="26">
        <v>0</v>
      </c>
      <c r="Y41" s="28">
        <f t="shared" si="15"/>
        <v>955.27</v>
      </c>
      <c r="Z41" s="29">
        <f t="shared" si="16"/>
        <v>6544.73</v>
      </c>
      <c r="AA41" s="24">
        <v>33</v>
      </c>
      <c r="AB41" s="24"/>
      <c r="AC41" s="24">
        <v>15</v>
      </c>
      <c r="AD41" s="119">
        <v>6544.73</v>
      </c>
      <c r="AE41" s="120">
        <f t="shared" si="3"/>
        <v>0</v>
      </c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</row>
    <row r="42" spans="1:217" ht="20.25" customHeight="1">
      <c r="A42" s="99">
        <v>172</v>
      </c>
      <c r="B42" s="100" t="s">
        <v>92</v>
      </c>
      <c r="C42" s="100" t="s">
        <v>38</v>
      </c>
      <c r="D42" s="101" t="s">
        <v>57</v>
      </c>
      <c r="E42" s="100" t="s">
        <v>38</v>
      </c>
      <c r="F42" s="101" t="s">
        <v>57</v>
      </c>
      <c r="G42" s="101">
        <v>7500</v>
      </c>
      <c r="H42" s="101">
        <v>0</v>
      </c>
      <c r="I42" s="101">
        <v>0</v>
      </c>
      <c r="J42" s="102">
        <v>0</v>
      </c>
      <c r="K42" s="102">
        <v>0</v>
      </c>
      <c r="L42" s="101">
        <v>0</v>
      </c>
      <c r="M42" s="101">
        <v>0</v>
      </c>
      <c r="N42" s="101">
        <v>0</v>
      </c>
      <c r="O42" s="101">
        <v>0</v>
      </c>
      <c r="P42" s="101"/>
      <c r="Q42" s="103">
        <f t="shared" si="14"/>
        <v>7500</v>
      </c>
      <c r="R42" s="101">
        <v>955.27</v>
      </c>
      <c r="S42" s="101">
        <v>0</v>
      </c>
      <c r="T42" s="104">
        <v>0</v>
      </c>
      <c r="U42" s="101">
        <v>0</v>
      </c>
      <c r="V42" s="101">
        <v>0</v>
      </c>
      <c r="W42" s="101">
        <v>0</v>
      </c>
      <c r="X42" s="101">
        <v>0</v>
      </c>
      <c r="Y42" s="103">
        <f t="shared" si="15"/>
        <v>955.27</v>
      </c>
      <c r="Z42" s="105">
        <f t="shared" si="16"/>
        <v>6544.73</v>
      </c>
      <c r="AA42" s="99">
        <v>34</v>
      </c>
      <c r="AB42" s="99"/>
      <c r="AC42" s="99">
        <v>15</v>
      </c>
      <c r="AD42" s="133">
        <v>6544.73</v>
      </c>
      <c r="AE42" s="118">
        <f t="shared" si="3"/>
        <v>0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</row>
    <row r="43" spans="1:217" s="32" customFormat="1" ht="20.25" customHeight="1">
      <c r="A43" s="24">
        <v>173</v>
      </c>
      <c r="B43" s="25" t="s">
        <v>93</v>
      </c>
      <c r="C43" s="25" t="s">
        <v>38</v>
      </c>
      <c r="D43" s="26" t="s">
        <v>57</v>
      </c>
      <c r="E43" s="25" t="s">
        <v>38</v>
      </c>
      <c r="F43" s="26" t="s">
        <v>57</v>
      </c>
      <c r="G43" s="26">
        <v>7500</v>
      </c>
      <c r="H43" s="26">
        <v>0</v>
      </c>
      <c r="I43" s="26">
        <v>0</v>
      </c>
      <c r="J43" s="27">
        <v>0</v>
      </c>
      <c r="K43" s="27">
        <v>0</v>
      </c>
      <c r="L43" s="26">
        <v>0</v>
      </c>
      <c r="M43" s="26">
        <v>0</v>
      </c>
      <c r="N43" s="26">
        <v>0</v>
      </c>
      <c r="O43" s="26">
        <v>0</v>
      </c>
      <c r="P43" s="26"/>
      <c r="Q43" s="28">
        <f t="shared" si="14"/>
        <v>7500</v>
      </c>
      <c r="R43" s="26">
        <v>955.27</v>
      </c>
      <c r="S43" s="26">
        <v>0</v>
      </c>
      <c r="T43" s="78">
        <v>0</v>
      </c>
      <c r="U43" s="26">
        <v>0</v>
      </c>
      <c r="V43" s="26">
        <v>0</v>
      </c>
      <c r="W43" s="26">
        <v>0</v>
      </c>
      <c r="X43" s="26">
        <v>0</v>
      </c>
      <c r="Y43" s="28">
        <f t="shared" si="15"/>
        <v>955.27</v>
      </c>
      <c r="Z43" s="29">
        <f t="shared" si="16"/>
        <v>6544.73</v>
      </c>
      <c r="AA43" s="24">
        <v>35</v>
      </c>
      <c r="AB43" s="24"/>
      <c r="AC43" s="24">
        <v>15</v>
      </c>
      <c r="AD43" s="119">
        <v>6544.73</v>
      </c>
      <c r="AE43" s="120">
        <f t="shared" si="3"/>
        <v>0</v>
      </c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</row>
    <row r="44" spans="1:217" ht="20.25" customHeight="1">
      <c r="A44" s="99">
        <v>174</v>
      </c>
      <c r="B44" s="100" t="s">
        <v>94</v>
      </c>
      <c r="C44" s="100" t="s">
        <v>38</v>
      </c>
      <c r="D44" s="101" t="s">
        <v>57</v>
      </c>
      <c r="E44" s="100" t="s">
        <v>38</v>
      </c>
      <c r="F44" s="101" t="s">
        <v>57</v>
      </c>
      <c r="G44" s="101">
        <v>4289.5</v>
      </c>
      <c r="H44" s="101">
        <v>0</v>
      </c>
      <c r="I44" s="101">
        <v>0</v>
      </c>
      <c r="J44" s="102">
        <v>0</v>
      </c>
      <c r="K44" s="102">
        <v>0</v>
      </c>
      <c r="L44" s="101">
        <v>0</v>
      </c>
      <c r="M44" s="101">
        <v>0</v>
      </c>
      <c r="N44" s="101">
        <v>0</v>
      </c>
      <c r="O44" s="101">
        <v>0</v>
      </c>
      <c r="P44" s="101"/>
      <c r="Q44" s="103">
        <f t="shared" si="14"/>
        <v>4289.5</v>
      </c>
      <c r="R44" s="101">
        <v>343.75</v>
      </c>
      <c r="S44" s="101">
        <v>0</v>
      </c>
      <c r="T44" s="104">
        <v>0</v>
      </c>
      <c r="U44" s="101">
        <v>0</v>
      </c>
      <c r="V44" s="101">
        <v>0</v>
      </c>
      <c r="W44" s="101">
        <v>0</v>
      </c>
      <c r="X44" s="101">
        <v>0</v>
      </c>
      <c r="Y44" s="103">
        <f t="shared" si="15"/>
        <v>343.75</v>
      </c>
      <c r="Z44" s="105">
        <f t="shared" si="16"/>
        <v>3945.75</v>
      </c>
      <c r="AA44" s="99">
        <v>36</v>
      </c>
      <c r="AB44" s="99"/>
      <c r="AC44" s="99">
        <v>1</v>
      </c>
      <c r="AD44" s="133">
        <v>3945.75</v>
      </c>
      <c r="AE44" s="118">
        <f t="shared" si="3"/>
        <v>0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</row>
    <row r="45" spans="1:217" s="32" customFormat="1" ht="20.25" customHeight="1">
      <c r="A45" s="24">
        <v>175</v>
      </c>
      <c r="B45" s="25" t="s">
        <v>95</v>
      </c>
      <c r="C45" s="25" t="s">
        <v>38</v>
      </c>
      <c r="D45" s="26" t="s">
        <v>57</v>
      </c>
      <c r="E45" s="25" t="s">
        <v>38</v>
      </c>
      <c r="F45" s="26" t="s">
        <v>57</v>
      </c>
      <c r="G45" s="26">
        <v>4289.5</v>
      </c>
      <c r="H45" s="26">
        <v>0</v>
      </c>
      <c r="I45" s="26">
        <v>0</v>
      </c>
      <c r="J45" s="27">
        <v>0</v>
      </c>
      <c r="K45" s="27">
        <v>0</v>
      </c>
      <c r="L45" s="26">
        <v>0</v>
      </c>
      <c r="M45" s="26">
        <v>0</v>
      </c>
      <c r="N45" s="26">
        <v>0</v>
      </c>
      <c r="O45" s="26">
        <v>0</v>
      </c>
      <c r="P45" s="26"/>
      <c r="Q45" s="28">
        <f>SUM(G45:P45)</f>
        <v>4289.5</v>
      </c>
      <c r="R45" s="26">
        <v>343.75</v>
      </c>
      <c r="S45" s="26">
        <v>0</v>
      </c>
      <c r="T45" s="78">
        <v>0</v>
      </c>
      <c r="U45" s="26">
        <v>0</v>
      </c>
      <c r="V45" s="26">
        <v>0</v>
      </c>
      <c r="W45" s="26">
        <v>0</v>
      </c>
      <c r="X45" s="26">
        <v>0</v>
      </c>
      <c r="Y45" s="28">
        <f t="shared" si="15"/>
        <v>343.75</v>
      </c>
      <c r="Z45" s="29">
        <f t="shared" si="16"/>
        <v>3945.75</v>
      </c>
      <c r="AA45" s="24">
        <v>38</v>
      </c>
      <c r="AB45" s="24"/>
      <c r="AC45" s="24">
        <v>1</v>
      </c>
      <c r="AD45" s="119">
        <v>3945.75</v>
      </c>
      <c r="AE45" s="120">
        <f t="shared" si="3"/>
        <v>0</v>
      </c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</row>
    <row r="46" spans="1:217" ht="20.25" customHeight="1">
      <c r="A46" s="99">
        <v>176</v>
      </c>
      <c r="B46" s="100" t="s">
        <v>96</v>
      </c>
      <c r="C46" s="100" t="s">
        <v>38</v>
      </c>
      <c r="D46" s="101" t="s">
        <v>57</v>
      </c>
      <c r="E46" s="100" t="s">
        <v>38</v>
      </c>
      <c r="F46" s="101" t="s">
        <v>57</v>
      </c>
      <c r="G46" s="101">
        <v>4739</v>
      </c>
      <c r="H46" s="101">
        <v>0</v>
      </c>
      <c r="I46" s="101">
        <v>0</v>
      </c>
      <c r="J46" s="102">
        <v>0</v>
      </c>
      <c r="K46" s="102">
        <v>0</v>
      </c>
      <c r="L46" s="101">
        <v>0</v>
      </c>
      <c r="M46" s="101">
        <v>0</v>
      </c>
      <c r="N46" s="101">
        <v>0</v>
      </c>
      <c r="O46" s="101">
        <v>0</v>
      </c>
      <c r="P46" s="101"/>
      <c r="Q46" s="103">
        <f>SUM(G46:P46)</f>
        <v>4739</v>
      </c>
      <c r="R46" s="101">
        <v>258.55</v>
      </c>
      <c r="S46" s="101">
        <v>0</v>
      </c>
      <c r="T46" s="104">
        <v>0</v>
      </c>
      <c r="U46" s="101">
        <v>0</v>
      </c>
      <c r="V46" s="101">
        <v>0</v>
      </c>
      <c r="W46" s="101">
        <v>0</v>
      </c>
      <c r="X46" s="101">
        <v>0</v>
      </c>
      <c r="Y46" s="103">
        <f t="shared" ref="Y46" si="17">SUM(R46:X46)</f>
        <v>258.55</v>
      </c>
      <c r="Z46" s="105">
        <f t="shared" ref="Z46" si="18">+Q46-Y46</f>
        <v>4480.45</v>
      </c>
      <c r="AA46" s="99">
        <v>39</v>
      </c>
      <c r="AB46" s="99"/>
      <c r="AC46" s="99">
        <v>1</v>
      </c>
      <c r="AD46" s="133">
        <v>4480.45</v>
      </c>
      <c r="AE46" s="118">
        <f t="shared" si="3"/>
        <v>0</v>
      </c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</row>
    <row r="47" spans="1:217" s="32" customFormat="1" ht="20.25" customHeight="1">
      <c r="A47" s="24">
        <v>177</v>
      </c>
      <c r="B47" s="25" t="s">
        <v>103</v>
      </c>
      <c r="C47" s="25" t="s">
        <v>38</v>
      </c>
      <c r="D47" s="26" t="s">
        <v>57</v>
      </c>
      <c r="E47" s="25" t="s">
        <v>38</v>
      </c>
      <c r="F47" s="26" t="s">
        <v>57</v>
      </c>
      <c r="G47" s="26">
        <v>8084</v>
      </c>
      <c r="H47" s="26">
        <v>0</v>
      </c>
      <c r="I47" s="26">
        <v>0</v>
      </c>
      <c r="J47" s="27">
        <v>0</v>
      </c>
      <c r="K47" s="27">
        <v>0</v>
      </c>
      <c r="L47" s="26">
        <v>0</v>
      </c>
      <c r="M47" s="26">
        <v>0</v>
      </c>
      <c r="N47" s="26">
        <v>0</v>
      </c>
      <c r="O47" s="26">
        <v>0</v>
      </c>
      <c r="P47" s="26"/>
      <c r="Q47" s="28">
        <f>SUM(G47:P47)</f>
        <v>8084</v>
      </c>
      <c r="R47" s="26">
        <v>1284.23</v>
      </c>
      <c r="S47" s="26">
        <v>0</v>
      </c>
      <c r="T47" s="78">
        <v>0</v>
      </c>
      <c r="U47" s="26">
        <v>0</v>
      </c>
      <c r="V47" s="26">
        <v>0</v>
      </c>
      <c r="W47" s="26">
        <v>0</v>
      </c>
      <c r="X47" s="26">
        <v>0</v>
      </c>
      <c r="Y47" s="28">
        <f t="shared" ref="Y47" si="19">SUM(R47:X47)</f>
        <v>1284.23</v>
      </c>
      <c r="Z47" s="29">
        <f t="shared" ref="Z47" si="20">+Q47-Y47</f>
        <v>6799.77</v>
      </c>
      <c r="AA47" s="24">
        <v>39</v>
      </c>
      <c r="AB47" s="24"/>
      <c r="AC47" s="24">
        <v>1</v>
      </c>
      <c r="AD47" s="119">
        <v>6799.33</v>
      </c>
      <c r="AE47" s="120">
        <f t="shared" si="3"/>
        <v>0.44000000000050932</v>
      </c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</row>
    <row r="48" spans="1:217" s="41" customFormat="1" ht="20.25" customHeight="1">
      <c r="A48" s="33"/>
      <c r="B48" s="34"/>
      <c r="C48" s="34"/>
      <c r="D48" s="34"/>
      <c r="E48" s="34"/>
      <c r="F48" s="34"/>
      <c r="G48" s="35"/>
      <c r="H48" s="35"/>
      <c r="I48" s="35"/>
      <c r="J48" s="36"/>
      <c r="K48" s="36"/>
      <c r="L48" s="35"/>
      <c r="M48" s="35"/>
      <c r="N48" s="35"/>
      <c r="O48" s="35"/>
      <c r="P48" s="35"/>
      <c r="Q48" s="37"/>
      <c r="R48" s="35"/>
      <c r="S48" s="35"/>
      <c r="T48" s="46"/>
      <c r="U48" s="35"/>
      <c r="V48" s="35"/>
      <c r="W48" s="35"/>
      <c r="X48" s="35"/>
      <c r="Y48" s="37"/>
      <c r="Z48" s="38"/>
      <c r="AA48" s="33"/>
      <c r="AB48" s="33"/>
      <c r="AC48" s="33"/>
      <c r="AD48" s="134"/>
      <c r="AE48" s="121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</row>
    <row r="49" spans="1:217" s="32" customFormat="1" ht="20.25" customHeight="1">
      <c r="A49" s="24"/>
      <c r="B49" s="25"/>
      <c r="C49" s="25"/>
      <c r="D49" s="25"/>
      <c r="E49" s="25"/>
      <c r="F49" s="25"/>
      <c r="G49" s="26"/>
      <c r="H49" s="26"/>
      <c r="I49" s="26"/>
      <c r="J49" s="27"/>
      <c r="K49" s="27"/>
      <c r="L49" s="26"/>
      <c r="M49" s="26"/>
      <c r="N49" s="26"/>
      <c r="O49" s="26"/>
      <c r="P49" s="26"/>
      <c r="Q49" s="28"/>
      <c r="R49" s="26"/>
      <c r="S49" s="26"/>
      <c r="T49" s="78"/>
      <c r="U49" s="26"/>
      <c r="V49" s="26"/>
      <c r="W49" s="26"/>
      <c r="X49" s="26"/>
      <c r="Y49" s="28"/>
      <c r="Z49" s="29"/>
      <c r="AA49" s="24"/>
      <c r="AB49" s="24"/>
      <c r="AC49" s="24"/>
      <c r="AD49" s="119"/>
      <c r="AE49" s="120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</row>
    <row r="50" spans="1:217" s="53" customFormat="1" ht="17.25" customHeight="1" thickBot="1">
      <c r="A50" s="47"/>
      <c r="B50" s="48"/>
      <c r="C50" s="48"/>
      <c r="D50" s="34"/>
      <c r="E50" s="54"/>
      <c r="F50" s="94"/>
      <c r="G50" s="49">
        <f>SUM(G9:G49)</f>
        <v>341092.99999999994</v>
      </c>
      <c r="H50" s="49">
        <f t="shared" ref="H50:Z50" si="21">SUM(H9:H49)</f>
        <v>0</v>
      </c>
      <c r="I50" s="49">
        <f t="shared" si="21"/>
        <v>0</v>
      </c>
      <c r="J50" s="49">
        <f t="shared" si="21"/>
        <v>10253</v>
      </c>
      <c r="K50" s="49">
        <f t="shared" si="21"/>
        <v>14250.5</v>
      </c>
      <c r="L50" s="49">
        <f t="shared" si="21"/>
        <v>1281.7599999999998</v>
      </c>
      <c r="M50" s="49">
        <f t="shared" si="21"/>
        <v>0</v>
      </c>
      <c r="N50" s="49">
        <f t="shared" si="21"/>
        <v>0</v>
      </c>
      <c r="O50" s="49">
        <f t="shared" si="21"/>
        <v>0</v>
      </c>
      <c r="P50" s="49">
        <f t="shared" si="21"/>
        <v>0</v>
      </c>
      <c r="Q50" s="49">
        <f>SUM(Q9:Q49)</f>
        <v>366878.25999999995</v>
      </c>
      <c r="R50" s="49">
        <f>SUM(R9:R49)</f>
        <v>56306.589999999975</v>
      </c>
      <c r="S50" s="49">
        <f t="shared" si="21"/>
        <v>28139.465000000011</v>
      </c>
      <c r="T50" s="49">
        <f t="shared" si="21"/>
        <v>0</v>
      </c>
      <c r="U50" s="49">
        <f t="shared" si="21"/>
        <v>0</v>
      </c>
      <c r="V50" s="49">
        <f t="shared" si="21"/>
        <v>0</v>
      </c>
      <c r="W50" s="49">
        <f t="shared" si="21"/>
        <v>33850.18</v>
      </c>
      <c r="X50" s="49">
        <f t="shared" si="21"/>
        <v>2500</v>
      </c>
      <c r="Y50" s="49">
        <f t="shared" si="21"/>
        <v>120796.23500000006</v>
      </c>
      <c r="Z50" s="49">
        <f t="shared" si="21"/>
        <v>246082.02500000011</v>
      </c>
      <c r="AA50" s="50"/>
      <c r="AB50" s="50"/>
      <c r="AC50" s="50"/>
      <c r="AD50" s="136"/>
      <c r="AE50" s="124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</row>
    <row r="51" spans="1:217" ht="14.25" customHeight="1" thickTop="1">
      <c r="A51" s="54"/>
      <c r="D51" s="94"/>
      <c r="E51" s="94"/>
      <c r="F51" s="94"/>
      <c r="J51" s="54"/>
      <c r="K51" s="54"/>
      <c r="AD51" s="125"/>
      <c r="AE51" s="126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</row>
    <row r="52" spans="1:217" ht="15">
      <c r="A52" s="94"/>
      <c r="B52" s="94"/>
      <c r="C52" s="94"/>
      <c r="D52" s="94"/>
      <c r="J52" s="54"/>
      <c r="K52" s="54"/>
      <c r="AD52" s="137"/>
      <c r="AE52" s="127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</row>
    <row r="53" spans="1:217" ht="15">
      <c r="A53" s="59"/>
      <c r="B53" s="59"/>
      <c r="K53" s="54"/>
      <c r="L53" s="142"/>
      <c r="M53" s="142"/>
      <c r="N53" s="142"/>
      <c r="O53" s="142"/>
      <c r="P53" s="142"/>
      <c r="Q53" s="142"/>
      <c r="R53" s="142"/>
      <c r="S53" s="59"/>
      <c r="T53" s="59"/>
      <c r="U53" s="59"/>
      <c r="V53" s="59"/>
      <c r="W53" s="59"/>
      <c r="X53" s="59"/>
      <c r="Y53" s="56"/>
      <c r="AA53" s="59"/>
      <c r="AB53" s="59"/>
      <c r="AC53" s="59"/>
      <c r="AD53" s="137"/>
      <c r="AE53" s="127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</row>
    <row r="54" spans="1:217" ht="46.5" customHeight="1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28"/>
      <c r="AE54" s="129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</row>
    <row r="55" spans="1:217" ht="15">
      <c r="A55" s="94"/>
      <c r="B55" s="94"/>
      <c r="C55" s="94"/>
      <c r="D55" s="94"/>
      <c r="E55" s="59"/>
      <c r="K55" s="59"/>
      <c r="L55" s="142"/>
      <c r="M55" s="142"/>
      <c r="N55" s="142"/>
      <c r="O55" s="142"/>
      <c r="P55" s="142"/>
      <c r="Q55" s="142"/>
      <c r="R55" s="142"/>
      <c r="W55" s="94"/>
      <c r="Y55" s="56"/>
      <c r="Z55" s="60"/>
      <c r="AD55" s="137"/>
      <c r="AE55" s="127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</row>
    <row r="56" spans="1:217" ht="15">
      <c r="A56" s="59"/>
      <c r="B56" s="59"/>
      <c r="C56" s="59"/>
      <c r="E56" s="34"/>
      <c r="F56" s="94"/>
      <c r="K56" s="59"/>
      <c r="L56" s="142"/>
      <c r="M56" s="142"/>
      <c r="N56" s="142"/>
      <c r="O56" s="142"/>
      <c r="P56" s="142"/>
      <c r="Q56" s="142"/>
      <c r="R56" s="142"/>
      <c r="S56" s="59"/>
      <c r="T56" s="59"/>
      <c r="U56" s="59"/>
      <c r="V56" s="59"/>
      <c r="W56" s="59"/>
      <c r="X56" s="59"/>
      <c r="Y56" s="56"/>
      <c r="AA56" s="59"/>
      <c r="AB56" s="59"/>
      <c r="AC56" s="59"/>
      <c r="AD56" s="137"/>
      <c r="AE56" s="127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</row>
    <row r="57" spans="1:217" s="41" customFormat="1" ht="20.25" customHeight="1">
      <c r="A57" s="33"/>
      <c r="B57" s="34"/>
      <c r="C57" s="34"/>
      <c r="D57" s="94"/>
      <c r="E57" s="54"/>
      <c r="F57" s="59"/>
      <c r="G57" s="35"/>
      <c r="H57" s="35"/>
      <c r="I57" s="35"/>
      <c r="J57" s="36"/>
      <c r="K57" s="36"/>
      <c r="L57" s="35"/>
      <c r="M57" s="35"/>
      <c r="N57" s="35"/>
      <c r="O57" s="35"/>
      <c r="P57" s="35"/>
      <c r="Q57" s="37"/>
      <c r="R57" s="35"/>
      <c r="S57" s="35"/>
      <c r="T57" s="35"/>
      <c r="U57" s="35"/>
      <c r="V57" s="35"/>
      <c r="W57" s="35"/>
      <c r="X57" s="35"/>
      <c r="Y57" s="37"/>
      <c r="Z57" s="38"/>
      <c r="AA57" s="33"/>
      <c r="AB57" s="33"/>
      <c r="AC57" s="33"/>
      <c r="AD57" s="135"/>
      <c r="AE57" s="122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</row>
    <row r="58" spans="1:217" ht="12.75">
      <c r="D58" s="59"/>
      <c r="E58" s="48"/>
      <c r="AD58" s="130"/>
    </row>
    <row r="59" spans="1:217" s="53" customFormat="1" ht="17.25" customHeight="1">
      <c r="A59" s="47"/>
      <c r="B59" s="48"/>
      <c r="C59" s="48"/>
      <c r="D59" s="54"/>
      <c r="E59" s="54"/>
      <c r="F59" s="54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50"/>
      <c r="AB59" s="50"/>
      <c r="AC59" s="50"/>
      <c r="AD59" s="138"/>
      <c r="AE59" s="131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</row>
    <row r="60" spans="1:217" ht="14.25" customHeight="1">
      <c r="A60" s="54"/>
      <c r="E60" s="94"/>
      <c r="F60" s="70"/>
      <c r="J60" s="54"/>
      <c r="K60" s="54"/>
      <c r="L60" s="142"/>
      <c r="M60" s="142"/>
      <c r="N60" s="142"/>
      <c r="O60" s="142"/>
      <c r="P60" s="142"/>
      <c r="Q60" s="142"/>
      <c r="R60" s="142"/>
      <c r="W60" s="55"/>
      <c r="Y60" s="56"/>
      <c r="AD60" s="128"/>
      <c r="AE60" s="129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</row>
    <row r="61" spans="1:217" ht="15">
      <c r="A61" s="94"/>
      <c r="B61" s="94"/>
      <c r="C61" s="94"/>
      <c r="D61" s="70"/>
      <c r="E61" s="59"/>
      <c r="K61" s="59"/>
      <c r="L61" s="142"/>
      <c r="M61" s="142"/>
      <c r="N61" s="142"/>
      <c r="O61" s="142"/>
      <c r="P61" s="142"/>
      <c r="Q61" s="142"/>
      <c r="R61" s="142"/>
      <c r="W61" s="94"/>
      <c r="Y61" s="56"/>
      <c r="Z61" s="60"/>
      <c r="AD61" s="137"/>
      <c r="AE61" s="127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</row>
    <row r="62" spans="1:217" ht="15">
      <c r="A62" s="59"/>
      <c r="B62" s="59"/>
      <c r="C62" s="59"/>
      <c r="K62" s="59"/>
      <c r="L62" s="142"/>
      <c r="M62" s="142"/>
      <c r="N62" s="142"/>
      <c r="O62" s="142"/>
      <c r="P62" s="142"/>
      <c r="Q62" s="142"/>
      <c r="R62" s="142"/>
      <c r="S62" s="59"/>
      <c r="T62" s="59"/>
      <c r="U62" s="59"/>
      <c r="V62" s="59"/>
      <c r="W62" s="59"/>
      <c r="X62" s="59"/>
      <c r="Y62" s="56"/>
      <c r="AA62" s="59"/>
      <c r="AB62" s="59"/>
      <c r="AC62" s="59"/>
      <c r="AD62" s="137"/>
      <c r="AE62" s="127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</row>
    <row r="63" spans="1:217" ht="15">
      <c r="F63" s="59"/>
      <c r="AD63" s="137"/>
      <c r="AE63" s="127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</row>
    <row r="64" spans="1:217" ht="15">
      <c r="D64" s="59"/>
      <c r="E64" s="70"/>
      <c r="AD64" s="137"/>
      <c r="AE64" s="127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</row>
    <row r="65" spans="1:216" s="53" customFormat="1" ht="15">
      <c r="A65" s="47"/>
      <c r="B65" s="48"/>
      <c r="C65" s="70"/>
      <c r="D65" s="54"/>
      <c r="E65" s="54"/>
      <c r="F65" s="54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50"/>
      <c r="AB65" s="50"/>
      <c r="AC65" s="50"/>
      <c r="AD65" s="139"/>
      <c r="AE65" s="131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</row>
    <row r="66" spans="1:216">
      <c r="A66" s="54"/>
      <c r="J66" s="54"/>
      <c r="K66" s="54"/>
      <c r="L66" s="142"/>
      <c r="M66" s="142"/>
      <c r="N66" s="142"/>
      <c r="O66" s="142"/>
      <c r="P66" s="142"/>
      <c r="Q66" s="142"/>
      <c r="R66" s="142"/>
      <c r="W66" s="55"/>
      <c r="Y66" s="56"/>
      <c r="AD66" s="129"/>
      <c r="AE66" s="129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</row>
    <row r="67" spans="1:216" ht="15">
      <c r="A67" s="94"/>
      <c r="B67" s="94"/>
      <c r="E67" s="59"/>
      <c r="K67" s="59"/>
      <c r="L67" s="142"/>
      <c r="M67" s="142"/>
      <c r="N67" s="142"/>
      <c r="O67" s="142"/>
      <c r="P67" s="142"/>
      <c r="Q67" s="142"/>
      <c r="R67" s="142"/>
      <c r="W67" s="94"/>
      <c r="Y67" s="56"/>
      <c r="Z67" s="60"/>
      <c r="AD67" s="140"/>
      <c r="AE67" s="127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</row>
    <row r="68" spans="1:216" ht="15">
      <c r="A68" s="59"/>
      <c r="B68" s="59"/>
      <c r="C68" s="59"/>
      <c r="K68" s="59"/>
      <c r="L68" s="142"/>
      <c r="M68" s="142"/>
      <c r="N68" s="142"/>
      <c r="O68" s="142"/>
      <c r="P68" s="142"/>
      <c r="Q68" s="142"/>
      <c r="R68" s="142"/>
      <c r="S68" s="59"/>
      <c r="T68" s="59"/>
      <c r="U68" s="59"/>
      <c r="V68" s="59"/>
      <c r="W68" s="94"/>
      <c r="X68" s="72"/>
      <c r="Y68" s="56"/>
      <c r="AA68" s="59"/>
      <c r="AB68" s="59"/>
      <c r="AC68" s="59"/>
      <c r="AD68" s="140"/>
      <c r="AE68" s="127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</row>
    <row r="69" spans="1:216" ht="15">
      <c r="W69" s="94"/>
      <c r="X69" s="72"/>
      <c r="AD69" s="140"/>
      <c r="AE69" s="127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</row>
    <row r="70" spans="1:216" ht="15">
      <c r="W70" s="94"/>
      <c r="X70" s="72"/>
      <c r="AD70" s="140"/>
      <c r="AE70" s="127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</row>
    <row r="71" spans="1:216" ht="15">
      <c r="W71" s="94"/>
      <c r="X71" s="72"/>
      <c r="AD71" s="140"/>
      <c r="AE71" s="127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</row>
    <row r="72" spans="1:216" ht="15">
      <c r="W72" s="94"/>
      <c r="X72" s="72"/>
      <c r="AD72" s="140"/>
      <c r="AE72" s="127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</row>
    <row r="73" spans="1:216" ht="15">
      <c r="W73" s="94"/>
      <c r="AD73" s="140"/>
      <c r="AE73" s="127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</row>
    <row r="74" spans="1:216" ht="15">
      <c r="AD74" s="140"/>
      <c r="AE74" s="127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</row>
    <row r="75" spans="1:216" ht="15">
      <c r="AD75" s="140"/>
      <c r="AE75" s="127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</row>
    <row r="76" spans="1:216" ht="15">
      <c r="AD76" s="140"/>
      <c r="AE76" s="127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</row>
    <row r="77" spans="1:216" ht="15">
      <c r="AD77" s="140"/>
      <c r="AE77" s="127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</row>
    <row r="78" spans="1:216">
      <c r="AD78" s="129"/>
      <c r="AE78" s="129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  <c r="GU78" s="64"/>
      <c r="GV78" s="64"/>
      <c r="GW78" s="64"/>
      <c r="GX78" s="64"/>
      <c r="GY78" s="64"/>
      <c r="GZ78" s="64"/>
      <c r="HA78" s="64"/>
      <c r="HB78" s="64"/>
      <c r="HC78" s="64"/>
      <c r="HD78" s="64"/>
      <c r="HE78" s="64"/>
    </row>
    <row r="79" spans="1:216" ht="15">
      <c r="AD79" s="140"/>
      <c r="AE79" s="127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</row>
    <row r="80" spans="1:216" ht="15">
      <c r="AD80" s="140"/>
      <c r="AE80" s="127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</row>
    <row r="81" spans="30:213" ht="15">
      <c r="AD81" s="140"/>
      <c r="AE81" s="127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</row>
    <row r="82" spans="30:213">
      <c r="AD82" s="129"/>
      <c r="AE82" s="129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  <c r="GU82" s="64"/>
      <c r="GV82" s="64"/>
      <c r="GW82" s="64"/>
      <c r="GX82" s="64"/>
      <c r="GY82" s="64"/>
      <c r="GZ82" s="64"/>
      <c r="HA82" s="64"/>
      <c r="HB82" s="64"/>
      <c r="HC82" s="64"/>
      <c r="HD82" s="64"/>
      <c r="HE82" s="64"/>
    </row>
    <row r="83" spans="30:213" ht="15">
      <c r="AD83" s="140"/>
      <c r="AE83" s="127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</row>
    <row r="84" spans="30:213" ht="15">
      <c r="AD84" s="140"/>
      <c r="AE84" s="127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</row>
    <row r="85" spans="30:213" ht="15">
      <c r="AD85" s="140"/>
      <c r="AE85" s="127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</row>
    <row r="86" spans="30:213" ht="15">
      <c r="AD86" s="141"/>
      <c r="AE86" s="118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</row>
    <row r="87" spans="30:213" ht="15">
      <c r="AD87" s="141"/>
      <c r="AE87" s="118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</row>
    <row r="88" spans="30:213" ht="15">
      <c r="AD88" s="141"/>
      <c r="AE88" s="118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</row>
    <row r="89" spans="30:213" ht="15">
      <c r="AD89" s="141"/>
      <c r="AE89" s="118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</row>
    <row r="90" spans="30:213" ht="15">
      <c r="AD90" s="141"/>
      <c r="AE90" s="118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</row>
    <row r="91" spans="30:213" ht="15">
      <c r="AD91" s="141"/>
      <c r="AE91" s="118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</row>
    <row r="92" spans="30:213" ht="15">
      <c r="AD92" s="141"/>
      <c r="AE92" s="118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</row>
    <row r="93" spans="30:213" ht="15">
      <c r="AD93" s="141"/>
      <c r="AE93" s="118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</row>
    <row r="94" spans="30:213" ht="15">
      <c r="AD94" s="141"/>
      <c r="AE94" s="118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</row>
    <row r="95" spans="30:213" ht="15">
      <c r="AD95" s="141"/>
      <c r="AE95" s="118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</row>
    <row r="96" spans="30:213" ht="15">
      <c r="AD96" s="141"/>
      <c r="AE96" s="118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</row>
    <row r="97" spans="30:213">
      <c r="AD97" s="126"/>
      <c r="AE97" s="126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58"/>
      <c r="HB97" s="58"/>
      <c r="HC97" s="58"/>
      <c r="HD97" s="58"/>
      <c r="HE97" s="58"/>
    </row>
    <row r="98" spans="30:213" ht="15">
      <c r="AD98" s="141"/>
      <c r="AE98" s="118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</row>
    <row r="99" spans="30:213" ht="15">
      <c r="AD99" s="141"/>
      <c r="AE99" s="118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</row>
    <row r="100" spans="30:213" ht="15">
      <c r="AD100" s="141"/>
      <c r="AE100" s="118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</row>
    <row r="101" spans="30:213">
      <c r="AD101" s="126"/>
      <c r="AE101" s="126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58"/>
      <c r="HB101" s="58"/>
      <c r="HC101" s="58"/>
      <c r="HD101" s="58"/>
      <c r="HE101" s="58"/>
    </row>
    <row r="102" spans="30:213" ht="15">
      <c r="AD102" s="141"/>
      <c r="AE102" s="118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</row>
    <row r="103" spans="30:213" ht="15">
      <c r="AD103" s="141"/>
      <c r="AE103" s="118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</row>
    <row r="104" spans="30:213" ht="15">
      <c r="AD104" s="141"/>
      <c r="AE104" s="118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</row>
    <row r="105" spans="30:213" ht="15">
      <c r="AD105" s="141"/>
      <c r="AE105" s="118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</row>
    <row r="106" spans="30:213" ht="15">
      <c r="AD106" s="141"/>
      <c r="AE106" s="118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</row>
    <row r="107" spans="30:213" ht="15">
      <c r="AD107" s="141"/>
      <c r="AE107" s="118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</row>
    <row r="108" spans="30:213" ht="15">
      <c r="AD108" s="141"/>
      <c r="AE108" s="118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</row>
    <row r="109" spans="30:213" ht="15">
      <c r="AD109" s="141"/>
      <c r="AE109" s="118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</row>
    <row r="110" spans="30:213" ht="15">
      <c r="AD110" s="141"/>
      <c r="AE110" s="118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</row>
    <row r="111" spans="30:213" ht="15">
      <c r="AD111" s="141"/>
      <c r="AE111" s="118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</row>
    <row r="112" spans="30:213" ht="15">
      <c r="AD112" s="141"/>
      <c r="AE112" s="118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</row>
    <row r="113" spans="30:213" ht="15">
      <c r="AD113" s="141"/>
      <c r="AE113" s="118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</row>
    <row r="114" spans="30:213" ht="15">
      <c r="AD114" s="141"/>
      <c r="AE114" s="118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</row>
    <row r="115" spans="30:213" ht="15">
      <c r="AD115" s="141"/>
      <c r="AE115" s="118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</row>
    <row r="116" spans="30:213" ht="15">
      <c r="AD116" s="141"/>
      <c r="AE116" s="118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</row>
    <row r="117" spans="30:213" ht="15">
      <c r="AD117" s="141"/>
      <c r="AE117" s="118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</row>
    <row r="118" spans="30:213" ht="15">
      <c r="AD118" s="141"/>
      <c r="AE118" s="118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</row>
    <row r="119" spans="30:213">
      <c r="AD119" s="126"/>
      <c r="AE119" s="126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58"/>
      <c r="HB119" s="58"/>
      <c r="HC119" s="58"/>
      <c r="HD119" s="58"/>
      <c r="HE119" s="58"/>
    </row>
    <row r="120" spans="30:213" ht="15">
      <c r="AD120" s="141"/>
      <c r="AE120" s="118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</row>
    <row r="121" spans="30:213" ht="15">
      <c r="AD121" s="141"/>
      <c r="AE121" s="118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</row>
    <row r="122" spans="30:213" ht="15">
      <c r="AD122" s="141"/>
      <c r="AE122" s="118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</row>
    <row r="123" spans="30:213">
      <c r="AD123" s="126"/>
      <c r="AE123" s="126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58"/>
      <c r="HB123" s="58"/>
      <c r="HC123" s="58"/>
      <c r="HD123" s="58"/>
      <c r="HE123" s="58"/>
    </row>
    <row r="124" spans="30:213" ht="15">
      <c r="AD124" s="141"/>
      <c r="AE124" s="118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</row>
    <row r="125" spans="30:213" ht="15">
      <c r="AD125" s="141"/>
      <c r="AE125" s="118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</row>
    <row r="126" spans="30:213" ht="15">
      <c r="AD126" s="141"/>
      <c r="AE126" s="118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</row>
    <row r="127" spans="30:213" ht="15">
      <c r="AD127" s="141"/>
      <c r="AE127" s="118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</row>
    <row r="128" spans="30:213" ht="15">
      <c r="AD128" s="141"/>
      <c r="AE128" s="118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</row>
    <row r="129" spans="30:213" ht="15">
      <c r="AD129" s="141"/>
      <c r="AE129" s="118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</row>
    <row r="130" spans="30:213" ht="15">
      <c r="AD130" s="141"/>
      <c r="AE130" s="118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</row>
    <row r="131" spans="30:213" ht="15">
      <c r="AD131" s="141"/>
      <c r="AE131" s="118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</row>
    <row r="132" spans="30:213" ht="15">
      <c r="AD132" s="141"/>
      <c r="AE132" s="118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</row>
    <row r="133" spans="30:213" ht="15">
      <c r="AD133" s="141"/>
      <c r="AE133" s="118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</row>
    <row r="134" spans="30:213" ht="15">
      <c r="AD134" s="141"/>
      <c r="AE134" s="118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</row>
    <row r="135" spans="30:213" ht="15">
      <c r="AD135" s="141"/>
      <c r="AE135" s="118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</row>
    <row r="136" spans="30:213" ht="15">
      <c r="AD136" s="141"/>
      <c r="AE136" s="118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</row>
    <row r="137" spans="30:213" ht="15">
      <c r="AD137" s="141"/>
      <c r="AE137" s="118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</row>
    <row r="138" spans="30:213" ht="15">
      <c r="AD138" s="141"/>
      <c r="AE138" s="118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</row>
    <row r="139" spans="30:213" ht="15">
      <c r="AD139" s="141"/>
      <c r="AE139" s="118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</row>
    <row r="140" spans="30:213" ht="15">
      <c r="AD140" s="141"/>
      <c r="AE140" s="118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</row>
    <row r="141" spans="30:213">
      <c r="AD141" s="126"/>
      <c r="AE141" s="126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  <c r="FK141" s="73"/>
      <c r="FL141" s="73"/>
      <c r="FM141" s="73"/>
      <c r="FN141" s="73"/>
      <c r="FO141" s="73"/>
      <c r="FP141" s="73"/>
      <c r="FQ141" s="73"/>
      <c r="FR141" s="73"/>
      <c r="FS141" s="73"/>
      <c r="FT141" s="73"/>
      <c r="FU141" s="73"/>
      <c r="FV141" s="73"/>
      <c r="FW141" s="73"/>
      <c r="FX141" s="73"/>
      <c r="FY141" s="73"/>
      <c r="FZ141" s="73"/>
      <c r="GA141" s="73"/>
      <c r="GB141" s="73"/>
      <c r="GC141" s="73"/>
      <c r="GD141" s="73"/>
      <c r="GE141" s="73"/>
      <c r="GF141" s="73"/>
      <c r="GG141" s="73"/>
      <c r="GH141" s="73"/>
      <c r="GI141" s="73"/>
      <c r="GJ141" s="73"/>
      <c r="GK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</row>
    <row r="142" spans="30:213" ht="15">
      <c r="AD142" s="141"/>
      <c r="AE142" s="118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</row>
    <row r="143" spans="30:213" ht="15">
      <c r="AD143" s="141"/>
      <c r="AE143" s="118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</row>
    <row r="144" spans="30:213" ht="15">
      <c r="AD144" s="141"/>
      <c r="AE144" s="118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</row>
    <row r="145" spans="30:213">
      <c r="AD145" s="126"/>
      <c r="AE145" s="126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  <c r="FK145" s="73"/>
      <c r="FL145" s="73"/>
      <c r="FM145" s="73"/>
      <c r="FN145" s="73"/>
      <c r="FO145" s="73"/>
      <c r="FP145" s="73"/>
      <c r="FQ145" s="73"/>
      <c r="FR145" s="73"/>
      <c r="FS145" s="73"/>
      <c r="FT145" s="73"/>
      <c r="FU145" s="73"/>
      <c r="FV145" s="73"/>
      <c r="FW145" s="73"/>
      <c r="FX145" s="73"/>
      <c r="FY145" s="73"/>
      <c r="FZ145" s="73"/>
      <c r="GA145" s="73"/>
      <c r="GB145" s="73"/>
      <c r="GC145" s="73"/>
      <c r="GD145" s="73"/>
      <c r="GE145" s="73"/>
      <c r="GF145" s="73"/>
      <c r="GG145" s="73"/>
      <c r="GH145" s="73"/>
      <c r="GI145" s="73"/>
      <c r="GJ145" s="73"/>
      <c r="GK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</row>
    <row r="146" spans="30:213" ht="15">
      <c r="AD146" s="141"/>
      <c r="AE146" s="118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</row>
    <row r="147" spans="30:213" ht="15">
      <c r="AD147" s="141"/>
      <c r="AE147" s="118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</row>
    <row r="148" spans="30:213" ht="15">
      <c r="AD148" s="141"/>
      <c r="AE148" s="118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</row>
    <row r="149" spans="30:213" ht="15">
      <c r="AD149" s="141"/>
      <c r="AE149" s="118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</row>
    <row r="150" spans="30:213" ht="15">
      <c r="AD150" s="141"/>
      <c r="AE150" s="118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</row>
    <row r="151" spans="30:213" ht="15">
      <c r="AD151" s="141"/>
      <c r="AE151" s="118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</row>
    <row r="152" spans="30:213" ht="15">
      <c r="AD152" s="141"/>
      <c r="AE152" s="118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</row>
    <row r="153" spans="30:213" ht="15">
      <c r="AD153" s="141"/>
      <c r="AE153" s="118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</row>
    <row r="154" spans="30:213" ht="15">
      <c r="AD154" s="141"/>
      <c r="AE154" s="118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</row>
    <row r="155" spans="30:213" ht="15">
      <c r="AD155" s="141"/>
      <c r="AE155" s="118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</row>
    <row r="156" spans="30:213" ht="15">
      <c r="AD156" s="141"/>
      <c r="AE156" s="118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</row>
    <row r="157" spans="30:213" ht="15">
      <c r="AD157" s="141"/>
      <c r="AE157" s="118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</row>
    <row r="158" spans="30:213" ht="15">
      <c r="AD158" s="141"/>
      <c r="AE158" s="118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</row>
    <row r="159" spans="30:213" ht="15">
      <c r="AD159" s="141"/>
      <c r="AE159" s="118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</row>
    <row r="160" spans="30:213" ht="15">
      <c r="AD160" s="141"/>
      <c r="AE160" s="118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</row>
    <row r="161" spans="30:213" ht="15">
      <c r="AD161" s="141"/>
      <c r="AE161" s="118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</row>
    <row r="162" spans="30:213" ht="15">
      <c r="AD162" s="141"/>
      <c r="AE162" s="118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</row>
    <row r="163" spans="30:213" ht="15">
      <c r="AD163" s="141"/>
      <c r="AE163" s="118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</row>
    <row r="164" spans="30:213" ht="15">
      <c r="AD164" s="141"/>
      <c r="AE164" s="118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</row>
    <row r="165" spans="30:213">
      <c r="AD165" s="126"/>
      <c r="AE165" s="126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  <c r="FK165" s="73"/>
      <c r="FL165" s="73"/>
      <c r="FM165" s="73"/>
      <c r="FN165" s="73"/>
      <c r="FO165" s="73"/>
      <c r="FP165" s="73"/>
      <c r="FQ165" s="73"/>
      <c r="FR165" s="73"/>
      <c r="FS165" s="73"/>
      <c r="FT165" s="73"/>
      <c r="FU165" s="73"/>
      <c r="FV165" s="73"/>
      <c r="FW165" s="73"/>
      <c r="FX165" s="73"/>
      <c r="FY165" s="73"/>
      <c r="FZ165" s="73"/>
      <c r="GA165" s="73"/>
      <c r="GB165" s="73"/>
      <c r="GC165" s="73"/>
      <c r="GD165" s="73"/>
      <c r="GE165" s="73"/>
      <c r="GF165" s="73"/>
      <c r="GG165" s="73"/>
      <c r="GH165" s="73"/>
      <c r="GI165" s="73"/>
      <c r="GJ165" s="73"/>
      <c r="GK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</row>
    <row r="166" spans="30:213" ht="15">
      <c r="AD166" s="141"/>
      <c r="AE166" s="118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</row>
    <row r="167" spans="30:213" ht="15">
      <c r="AD167" s="141"/>
      <c r="AE167" s="118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</row>
    <row r="168" spans="30:213" ht="15">
      <c r="AD168" s="141"/>
      <c r="AE168" s="118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</row>
    <row r="169" spans="30:213">
      <c r="AD169" s="126"/>
      <c r="AE169" s="126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  <c r="FK169" s="73"/>
      <c r="FL169" s="73"/>
      <c r="FM169" s="73"/>
      <c r="FN169" s="73"/>
      <c r="FO169" s="73"/>
      <c r="FP169" s="73"/>
      <c r="FQ169" s="73"/>
      <c r="FR169" s="73"/>
      <c r="FS169" s="73"/>
      <c r="FT169" s="73"/>
      <c r="FU169" s="73"/>
      <c r="FV169" s="73"/>
      <c r="FW169" s="73"/>
      <c r="FX169" s="73"/>
      <c r="FY169" s="73"/>
      <c r="FZ169" s="73"/>
      <c r="GA169" s="73"/>
      <c r="GB169" s="73"/>
      <c r="GC169" s="73"/>
      <c r="GD169" s="73"/>
      <c r="GE169" s="73"/>
      <c r="GF169" s="73"/>
      <c r="GG169" s="73"/>
      <c r="GH169" s="73"/>
      <c r="GI169" s="73"/>
      <c r="GJ169" s="73"/>
      <c r="GK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</row>
    <row r="170" spans="30:213" ht="15">
      <c r="AD170" s="141"/>
      <c r="AE170" s="118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</row>
    <row r="171" spans="30:213" ht="15">
      <c r="AD171" s="141"/>
      <c r="AE171" s="118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</row>
    <row r="172" spans="30:213" ht="15">
      <c r="AD172" s="141"/>
      <c r="AE172" s="118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</row>
    <row r="173" spans="30:213" ht="15">
      <c r="AD173" s="141"/>
      <c r="AE173" s="118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</row>
    <row r="174" spans="30:213" ht="15">
      <c r="AD174" s="141"/>
      <c r="AE174" s="118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</row>
    <row r="175" spans="30:213" ht="15">
      <c r="AD175" s="141"/>
      <c r="AE175" s="118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</row>
    <row r="176" spans="30:213" ht="15">
      <c r="AD176" s="141"/>
      <c r="AE176" s="118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</row>
    <row r="177" spans="30:213" ht="15">
      <c r="AD177" s="141"/>
      <c r="AE177" s="118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</row>
    <row r="178" spans="30:213" ht="15">
      <c r="AD178" s="141"/>
      <c r="AE178" s="118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</row>
    <row r="179" spans="30:213" ht="15">
      <c r="AD179" s="141"/>
      <c r="AE179" s="118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</row>
    <row r="180" spans="30:213" ht="15">
      <c r="AD180" s="141"/>
      <c r="AE180" s="118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</row>
    <row r="181" spans="30:213" ht="15">
      <c r="AD181" s="141"/>
      <c r="AE181" s="118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</row>
    <row r="182" spans="30:213" ht="15">
      <c r="AD182" s="141"/>
      <c r="AE182" s="118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</row>
    <row r="183" spans="30:213" ht="15">
      <c r="AD183" s="141"/>
      <c r="AE183" s="118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</row>
    <row r="184" spans="30:213" ht="15">
      <c r="AD184" s="141"/>
      <c r="AE184" s="118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</row>
    <row r="185" spans="30:213" ht="15">
      <c r="AD185" s="141"/>
      <c r="AE185" s="118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</row>
    <row r="186" spans="30:213">
      <c r="AD186" s="126"/>
      <c r="AE186" s="126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  <c r="FK186" s="73"/>
      <c r="FL186" s="73"/>
      <c r="FM186" s="73"/>
      <c r="FN186" s="73"/>
      <c r="FO186" s="73"/>
      <c r="FP186" s="73"/>
      <c r="FQ186" s="73"/>
      <c r="FR186" s="73"/>
      <c r="FS186" s="73"/>
      <c r="FT186" s="73"/>
      <c r="FU186" s="73"/>
      <c r="FV186" s="73"/>
      <c r="FW186" s="73"/>
      <c r="FX186" s="73"/>
      <c r="FY186" s="73"/>
      <c r="FZ186" s="73"/>
      <c r="GA186" s="73"/>
      <c r="GB186" s="73"/>
      <c r="GC186" s="73"/>
      <c r="GD186" s="73"/>
      <c r="GE186" s="73"/>
      <c r="GF186" s="73"/>
      <c r="GG186" s="73"/>
      <c r="GH186" s="73"/>
      <c r="GI186" s="73"/>
      <c r="GJ186" s="73"/>
      <c r="GK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</row>
    <row r="187" spans="30:213" ht="15">
      <c r="AD187" s="141"/>
      <c r="AE187" s="118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</row>
    <row r="188" spans="30:213" ht="15">
      <c r="AD188" s="141"/>
      <c r="AE188" s="118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</row>
    <row r="189" spans="30:213" ht="15">
      <c r="AD189" s="141"/>
      <c r="AE189" s="118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</row>
    <row r="190" spans="30:213">
      <c r="AD190" s="126"/>
      <c r="AE190" s="126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  <c r="FK190" s="73"/>
      <c r="FL190" s="73"/>
      <c r="FM190" s="73"/>
      <c r="FN190" s="73"/>
      <c r="FO190" s="73"/>
      <c r="FP190" s="73"/>
      <c r="FQ190" s="73"/>
      <c r="FR190" s="73"/>
      <c r="FS190" s="73"/>
      <c r="FT190" s="73"/>
      <c r="FU190" s="73"/>
      <c r="FV190" s="73"/>
      <c r="FW190" s="73"/>
      <c r="FX190" s="73"/>
      <c r="FY190" s="73"/>
      <c r="FZ190" s="73"/>
      <c r="GA190" s="73"/>
      <c r="GB190" s="73"/>
      <c r="GC190" s="73"/>
      <c r="GD190" s="73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</row>
    <row r="191" spans="30:213" ht="15">
      <c r="AD191" s="141"/>
      <c r="AE191" s="118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</row>
    <row r="192" spans="30:213" ht="15">
      <c r="AD192" s="141"/>
      <c r="AE192" s="118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</row>
    <row r="193" spans="30:213" ht="15">
      <c r="AD193" s="141"/>
      <c r="AE193" s="118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</row>
    <row r="194" spans="30:213" ht="15">
      <c r="AD194" s="141"/>
      <c r="AE194" s="118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</row>
    <row r="195" spans="30:213" ht="15">
      <c r="AD195" s="141"/>
      <c r="AE195" s="118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</row>
    <row r="196" spans="30:213" ht="15">
      <c r="AD196" s="141"/>
      <c r="AE196" s="118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</row>
    <row r="197" spans="30:213" ht="15">
      <c r="AD197" s="141"/>
      <c r="AE197" s="118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</row>
    <row r="198" spans="30:213" ht="15">
      <c r="AD198" s="141"/>
      <c r="AE198" s="118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</row>
    <row r="199" spans="30:213" ht="15">
      <c r="AD199" s="141"/>
      <c r="AE199" s="118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</row>
    <row r="200" spans="30:213" ht="15">
      <c r="AD200" s="141"/>
      <c r="AE200" s="118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</row>
    <row r="201" spans="30:213" ht="15">
      <c r="AD201" s="141"/>
      <c r="AE201" s="118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</row>
    <row r="202" spans="30:213" ht="15">
      <c r="AD202" s="141"/>
      <c r="AE202" s="118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</row>
    <row r="203" spans="30:213" ht="15">
      <c r="AD203" s="141"/>
      <c r="AE203" s="118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</row>
    <row r="204" spans="30:213" ht="15">
      <c r="AD204" s="141"/>
      <c r="AE204" s="118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</row>
    <row r="205" spans="30:213" ht="15">
      <c r="AD205" s="141"/>
      <c r="AE205" s="118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</row>
    <row r="206" spans="30:213" ht="15">
      <c r="AD206" s="141"/>
      <c r="AE206" s="118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</row>
    <row r="207" spans="30:213">
      <c r="AD207" s="126"/>
      <c r="AE207" s="126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  <c r="FK207" s="73"/>
      <c r="FL207" s="73"/>
      <c r="FM207" s="73"/>
      <c r="FN207" s="73"/>
      <c r="FO207" s="73"/>
      <c r="FP207" s="73"/>
      <c r="FQ207" s="73"/>
      <c r="FR207" s="73"/>
      <c r="FS207" s="73"/>
      <c r="FT207" s="73"/>
      <c r="FU207" s="73"/>
      <c r="FV207" s="73"/>
      <c r="FW207" s="73"/>
      <c r="FX207" s="73"/>
      <c r="FY207" s="73"/>
      <c r="FZ207" s="73"/>
      <c r="GA207" s="73"/>
      <c r="GB207" s="73"/>
      <c r="GC207" s="73"/>
      <c r="GD207" s="73"/>
      <c r="GE207" s="73"/>
      <c r="GF207" s="73"/>
      <c r="GG207" s="73"/>
      <c r="GH207" s="73"/>
      <c r="GI207" s="73"/>
      <c r="GJ207" s="73"/>
      <c r="GK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</row>
    <row r="208" spans="30:213" ht="15">
      <c r="AD208" s="141"/>
      <c r="AE208" s="118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</row>
    <row r="209" spans="30:213" ht="15">
      <c r="AD209" s="141"/>
      <c r="AE209" s="118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</row>
    <row r="210" spans="30:213" ht="15">
      <c r="AD210" s="141"/>
      <c r="AE210" s="118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</row>
    <row r="211" spans="30:213">
      <c r="AD211" s="126"/>
      <c r="AE211" s="126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  <c r="FK211" s="73"/>
      <c r="FL211" s="73"/>
      <c r="FM211" s="73"/>
      <c r="FN211" s="73"/>
      <c r="FO211" s="73"/>
      <c r="FP211" s="73"/>
      <c r="FQ211" s="73"/>
      <c r="FR211" s="73"/>
      <c r="FS211" s="73"/>
      <c r="FT211" s="73"/>
      <c r="FU211" s="73"/>
      <c r="FV211" s="73"/>
      <c r="FW211" s="73"/>
      <c r="FX211" s="73"/>
      <c r="FY211" s="73"/>
      <c r="FZ211" s="73"/>
      <c r="GA211" s="73"/>
      <c r="GB211" s="73"/>
      <c r="GC211" s="73"/>
      <c r="GD211" s="73"/>
      <c r="GE211" s="73"/>
      <c r="GF211" s="73"/>
      <c r="GG211" s="73"/>
      <c r="GH211" s="73"/>
      <c r="GI211" s="73"/>
      <c r="GJ211" s="73"/>
      <c r="GK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</row>
    <row r="212" spans="30:213" ht="15">
      <c r="AD212" s="141"/>
      <c r="AE212" s="118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</row>
    <row r="213" spans="30:213" ht="15">
      <c r="AD213" s="141"/>
      <c r="AE213" s="118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</row>
    <row r="214" spans="30:213" ht="15">
      <c r="AD214" s="141"/>
      <c r="AE214" s="118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</row>
    <row r="215" spans="30:213" ht="15">
      <c r="AD215" s="141"/>
      <c r="AE215" s="118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</row>
    <row r="216" spans="30:213" ht="15">
      <c r="AD216" s="141"/>
      <c r="AE216" s="118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</row>
    <row r="217" spans="30:213" ht="15">
      <c r="AD217" s="141"/>
      <c r="AE217" s="118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</row>
    <row r="218" spans="30:213" ht="15">
      <c r="AD218" s="141"/>
      <c r="AE218" s="118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</row>
    <row r="219" spans="30:213" ht="15">
      <c r="AD219" s="141"/>
      <c r="AE219" s="118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</row>
    <row r="220" spans="30:213" ht="12.75">
      <c r="AD220" s="132"/>
      <c r="AE220" s="132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  <c r="BT220" s="75"/>
      <c r="BU220" s="75"/>
      <c r="BV220" s="75"/>
      <c r="BW220" s="75"/>
      <c r="BX220" s="75"/>
      <c r="BY220" s="75"/>
      <c r="BZ220" s="75"/>
      <c r="CA220" s="75"/>
      <c r="CB220" s="75"/>
      <c r="CC220" s="75"/>
      <c r="CD220" s="75"/>
      <c r="CE220" s="75"/>
      <c r="CF220" s="75"/>
      <c r="CG220" s="75"/>
      <c r="CH220" s="75"/>
      <c r="CI220" s="75"/>
      <c r="CJ220" s="75"/>
      <c r="CK220" s="75"/>
      <c r="CL220" s="75"/>
      <c r="CM220" s="75"/>
      <c r="CN220" s="75"/>
      <c r="CO220" s="75"/>
      <c r="CP220" s="75"/>
      <c r="CQ220" s="75"/>
      <c r="CR220" s="75"/>
      <c r="CS220" s="75"/>
      <c r="CT220" s="75"/>
      <c r="CU220" s="75"/>
      <c r="CV220" s="75"/>
      <c r="CW220" s="75"/>
      <c r="CX220" s="75"/>
      <c r="CY220" s="75"/>
      <c r="CZ220" s="75"/>
      <c r="DA220" s="75"/>
      <c r="DB220" s="75"/>
      <c r="DC220" s="75"/>
      <c r="DD220" s="75"/>
      <c r="DE220" s="75"/>
      <c r="DF220" s="75"/>
      <c r="DG220" s="75"/>
      <c r="DH220" s="75"/>
      <c r="DI220" s="75"/>
      <c r="DJ220" s="75"/>
      <c r="DK220" s="75"/>
      <c r="DL220" s="75"/>
      <c r="DM220" s="75"/>
      <c r="DN220" s="75"/>
      <c r="DO220" s="75"/>
      <c r="DP220" s="75"/>
      <c r="DQ220" s="75"/>
      <c r="DR220" s="75"/>
      <c r="DS220" s="75"/>
      <c r="DT220" s="75"/>
      <c r="DU220" s="75"/>
      <c r="DV220" s="75"/>
      <c r="DW220" s="75"/>
      <c r="DX220" s="75"/>
      <c r="DY220" s="75"/>
      <c r="DZ220" s="75"/>
      <c r="EA220" s="75"/>
      <c r="EB220" s="75"/>
      <c r="EC220" s="75"/>
      <c r="ED220" s="75"/>
      <c r="EE220" s="75"/>
      <c r="EF220" s="75"/>
      <c r="EG220" s="75"/>
      <c r="EH220" s="75"/>
      <c r="EI220" s="75"/>
      <c r="EJ220" s="75"/>
      <c r="EK220" s="75"/>
      <c r="EL220" s="75"/>
      <c r="EM220" s="75"/>
      <c r="EN220" s="75"/>
      <c r="EO220" s="75"/>
      <c r="EP220" s="75"/>
      <c r="EQ220" s="75"/>
      <c r="ER220" s="75"/>
      <c r="ES220" s="75"/>
      <c r="ET220" s="75"/>
      <c r="EU220" s="75"/>
      <c r="EV220" s="75"/>
      <c r="EW220" s="75"/>
      <c r="EX220" s="75"/>
      <c r="EY220" s="75"/>
      <c r="EZ220" s="75"/>
      <c r="FA220" s="75"/>
      <c r="FB220" s="75"/>
      <c r="FC220" s="75"/>
      <c r="FD220" s="75"/>
      <c r="FE220" s="75"/>
      <c r="FF220" s="75"/>
      <c r="FG220" s="75"/>
      <c r="FH220" s="75"/>
      <c r="FI220" s="75"/>
      <c r="FJ220" s="75"/>
      <c r="FK220" s="75"/>
      <c r="FL220" s="75"/>
      <c r="FM220" s="75"/>
      <c r="FN220" s="75"/>
      <c r="FO220" s="75"/>
      <c r="FP220" s="75"/>
      <c r="FQ220" s="75"/>
      <c r="FR220" s="75"/>
      <c r="FS220" s="75"/>
      <c r="FT220" s="75"/>
      <c r="FU220" s="75"/>
      <c r="FV220" s="75"/>
      <c r="FW220" s="75"/>
      <c r="FX220" s="75"/>
      <c r="FY220" s="75"/>
      <c r="FZ220" s="75"/>
      <c r="GA220" s="75"/>
      <c r="GB220" s="75"/>
      <c r="GC220" s="75"/>
      <c r="GD220" s="75"/>
      <c r="GE220" s="75"/>
      <c r="GF220" s="75"/>
      <c r="GG220" s="75"/>
      <c r="GH220" s="75"/>
      <c r="GI220" s="75"/>
      <c r="GJ220" s="75"/>
      <c r="GK220" s="75"/>
      <c r="GL220" s="75"/>
      <c r="GM220" s="75"/>
      <c r="GN220" s="75"/>
      <c r="GO220" s="75"/>
      <c r="GP220" s="75"/>
      <c r="GQ220" s="75"/>
      <c r="GR220" s="75"/>
      <c r="GS220" s="75"/>
      <c r="GT220" s="75"/>
      <c r="GU220" s="75"/>
      <c r="GV220" s="75"/>
      <c r="GW220" s="75"/>
      <c r="GX220" s="75"/>
      <c r="GY220" s="75"/>
      <c r="GZ220" s="75"/>
      <c r="HA220" s="75"/>
      <c r="HB220" s="75"/>
      <c r="HC220" s="75"/>
      <c r="HD220" s="75"/>
      <c r="HE220" s="75"/>
    </row>
    <row r="221" spans="30:213" ht="12.75">
      <c r="AD221" s="132"/>
      <c r="AE221" s="132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75"/>
      <c r="CF221" s="75"/>
      <c r="CG221" s="75"/>
      <c r="CH221" s="75"/>
      <c r="CI221" s="75"/>
      <c r="CJ221" s="75"/>
      <c r="CK221" s="75"/>
      <c r="CL221" s="75"/>
      <c r="CM221" s="75"/>
      <c r="CN221" s="75"/>
      <c r="CO221" s="75"/>
      <c r="CP221" s="75"/>
      <c r="CQ221" s="75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5"/>
      <c r="DC221" s="75"/>
      <c r="DD221" s="75"/>
      <c r="DE221" s="75"/>
      <c r="DF221" s="75"/>
      <c r="DG221" s="75"/>
      <c r="DH221" s="75"/>
      <c r="DI221" s="75"/>
      <c r="DJ221" s="75"/>
      <c r="DK221" s="75"/>
      <c r="DL221" s="75"/>
      <c r="DM221" s="75"/>
      <c r="DN221" s="75"/>
      <c r="DO221" s="75"/>
      <c r="DP221" s="75"/>
      <c r="DQ221" s="75"/>
      <c r="DR221" s="75"/>
      <c r="DS221" s="75"/>
      <c r="DT221" s="75"/>
      <c r="DU221" s="75"/>
      <c r="DV221" s="75"/>
      <c r="DW221" s="75"/>
      <c r="DX221" s="75"/>
      <c r="DY221" s="75"/>
      <c r="DZ221" s="75"/>
      <c r="EA221" s="75"/>
      <c r="EB221" s="75"/>
      <c r="EC221" s="75"/>
      <c r="ED221" s="75"/>
      <c r="EE221" s="75"/>
      <c r="EF221" s="75"/>
      <c r="EG221" s="75"/>
      <c r="EH221" s="75"/>
      <c r="EI221" s="75"/>
      <c r="EJ221" s="75"/>
      <c r="EK221" s="75"/>
      <c r="EL221" s="75"/>
      <c r="EM221" s="75"/>
      <c r="EN221" s="75"/>
      <c r="EO221" s="75"/>
      <c r="EP221" s="75"/>
      <c r="EQ221" s="75"/>
      <c r="ER221" s="75"/>
      <c r="ES221" s="75"/>
      <c r="ET221" s="75"/>
      <c r="EU221" s="75"/>
      <c r="EV221" s="75"/>
      <c r="EW221" s="75"/>
      <c r="EX221" s="75"/>
      <c r="EY221" s="75"/>
      <c r="EZ221" s="75"/>
      <c r="FA221" s="75"/>
      <c r="FB221" s="75"/>
      <c r="FC221" s="75"/>
      <c r="FD221" s="75"/>
      <c r="FE221" s="75"/>
      <c r="FF221" s="75"/>
      <c r="FG221" s="75"/>
      <c r="FH221" s="75"/>
      <c r="FI221" s="75"/>
      <c r="FJ221" s="75"/>
      <c r="FK221" s="75"/>
      <c r="FL221" s="75"/>
      <c r="FM221" s="75"/>
      <c r="FN221" s="75"/>
      <c r="FO221" s="75"/>
      <c r="FP221" s="75"/>
      <c r="FQ221" s="75"/>
      <c r="FR221" s="75"/>
      <c r="FS221" s="75"/>
      <c r="FT221" s="75"/>
      <c r="FU221" s="75"/>
      <c r="FV221" s="75"/>
      <c r="FW221" s="75"/>
      <c r="FX221" s="75"/>
      <c r="FY221" s="75"/>
      <c r="FZ221" s="75"/>
      <c r="GA221" s="75"/>
      <c r="GB221" s="75"/>
      <c r="GC221" s="75"/>
      <c r="GD221" s="75"/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/>
      <c r="GR221" s="75"/>
      <c r="GS221" s="75"/>
      <c r="GT221" s="75"/>
      <c r="GU221" s="75"/>
      <c r="GV221" s="75"/>
      <c r="GW221" s="75"/>
      <c r="GX221" s="75"/>
      <c r="GY221" s="75"/>
      <c r="GZ221" s="75"/>
      <c r="HA221" s="75"/>
      <c r="HB221" s="75"/>
      <c r="HC221" s="75"/>
      <c r="HD221" s="75"/>
      <c r="HE221" s="75"/>
    </row>
    <row r="222" spans="30:213" ht="12.75">
      <c r="AD222" s="132"/>
      <c r="AE222" s="132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  <c r="BT222" s="75"/>
      <c r="BU222" s="75"/>
      <c r="BV222" s="75"/>
      <c r="BW222" s="75"/>
      <c r="BX222" s="75"/>
      <c r="BY222" s="75"/>
      <c r="BZ222" s="75"/>
      <c r="CA222" s="75"/>
      <c r="CB222" s="75"/>
      <c r="CC222" s="75"/>
      <c r="CD222" s="75"/>
      <c r="CE222" s="75"/>
      <c r="CF222" s="75"/>
      <c r="CG222" s="75"/>
      <c r="CH222" s="75"/>
      <c r="CI222" s="75"/>
      <c r="CJ222" s="75"/>
      <c r="CK222" s="75"/>
      <c r="CL222" s="75"/>
      <c r="CM222" s="75"/>
      <c r="CN222" s="75"/>
      <c r="CO222" s="75"/>
      <c r="CP222" s="75"/>
      <c r="CQ222" s="75"/>
      <c r="CR222" s="75"/>
      <c r="CS222" s="75"/>
      <c r="CT222" s="75"/>
      <c r="CU222" s="75"/>
      <c r="CV222" s="75"/>
      <c r="CW222" s="75"/>
      <c r="CX222" s="75"/>
      <c r="CY222" s="75"/>
      <c r="CZ222" s="75"/>
      <c r="DA222" s="75"/>
      <c r="DB222" s="75"/>
      <c r="DC222" s="75"/>
      <c r="DD222" s="75"/>
      <c r="DE222" s="75"/>
      <c r="DF222" s="75"/>
      <c r="DG222" s="75"/>
      <c r="DH222" s="75"/>
      <c r="DI222" s="75"/>
      <c r="DJ222" s="75"/>
      <c r="DK222" s="75"/>
      <c r="DL222" s="75"/>
      <c r="DM222" s="75"/>
      <c r="DN222" s="75"/>
      <c r="DO222" s="75"/>
      <c r="DP222" s="75"/>
      <c r="DQ222" s="75"/>
      <c r="DR222" s="75"/>
      <c r="DS222" s="75"/>
      <c r="DT222" s="75"/>
      <c r="DU222" s="75"/>
      <c r="DV222" s="75"/>
      <c r="DW222" s="75"/>
      <c r="DX222" s="75"/>
      <c r="DY222" s="75"/>
      <c r="DZ222" s="75"/>
      <c r="EA222" s="75"/>
      <c r="EB222" s="75"/>
      <c r="EC222" s="75"/>
      <c r="ED222" s="75"/>
      <c r="EE222" s="75"/>
      <c r="EF222" s="75"/>
      <c r="EG222" s="75"/>
      <c r="EH222" s="75"/>
      <c r="EI222" s="75"/>
      <c r="EJ222" s="75"/>
      <c r="EK222" s="75"/>
      <c r="EL222" s="75"/>
      <c r="EM222" s="75"/>
      <c r="EN222" s="75"/>
      <c r="EO222" s="75"/>
      <c r="EP222" s="75"/>
      <c r="EQ222" s="75"/>
      <c r="ER222" s="75"/>
      <c r="ES222" s="75"/>
      <c r="ET222" s="75"/>
      <c r="EU222" s="75"/>
      <c r="EV222" s="75"/>
      <c r="EW222" s="75"/>
      <c r="EX222" s="75"/>
      <c r="EY222" s="75"/>
      <c r="EZ222" s="75"/>
      <c r="FA222" s="75"/>
      <c r="FB222" s="75"/>
      <c r="FC222" s="75"/>
      <c r="FD222" s="75"/>
      <c r="FE222" s="75"/>
      <c r="FF222" s="75"/>
      <c r="FG222" s="75"/>
      <c r="FH222" s="75"/>
      <c r="FI222" s="75"/>
      <c r="FJ222" s="75"/>
      <c r="FK222" s="75"/>
      <c r="FL222" s="75"/>
      <c r="FM222" s="75"/>
      <c r="FN222" s="75"/>
      <c r="FO222" s="75"/>
      <c r="FP222" s="75"/>
      <c r="FQ222" s="75"/>
      <c r="FR222" s="75"/>
      <c r="FS222" s="75"/>
      <c r="FT222" s="75"/>
      <c r="FU222" s="75"/>
      <c r="FV222" s="75"/>
      <c r="FW222" s="75"/>
      <c r="FX222" s="75"/>
      <c r="FY222" s="75"/>
      <c r="FZ222" s="75"/>
      <c r="GA222" s="75"/>
      <c r="GB222" s="75"/>
      <c r="GC222" s="75"/>
      <c r="GD222" s="75"/>
      <c r="GE222" s="75"/>
      <c r="GF222" s="75"/>
      <c r="GG222" s="75"/>
      <c r="GH222" s="75"/>
      <c r="GI222" s="75"/>
      <c r="GJ222" s="75"/>
      <c r="GK222" s="75"/>
      <c r="GL222" s="75"/>
      <c r="GM222" s="75"/>
      <c r="GN222" s="75"/>
      <c r="GO222" s="75"/>
      <c r="GP222" s="75"/>
      <c r="GQ222" s="75"/>
      <c r="GR222" s="75"/>
      <c r="GS222" s="75"/>
      <c r="GT222" s="75"/>
      <c r="GU222" s="75"/>
      <c r="GV222" s="75"/>
      <c r="GW222" s="75"/>
      <c r="GX222" s="75"/>
      <c r="GY222" s="75"/>
      <c r="GZ222" s="75"/>
      <c r="HA222" s="75"/>
      <c r="HB222" s="75"/>
      <c r="HC222" s="75"/>
      <c r="HD222" s="75"/>
      <c r="HE222" s="75"/>
    </row>
    <row r="223" spans="30:213" ht="12.75">
      <c r="AD223" s="132"/>
      <c r="AE223" s="132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5"/>
      <c r="BT223" s="75"/>
      <c r="BU223" s="75"/>
      <c r="BV223" s="75"/>
      <c r="BW223" s="75"/>
      <c r="BX223" s="75"/>
      <c r="BY223" s="75"/>
      <c r="BZ223" s="75"/>
      <c r="CA223" s="75"/>
      <c r="CB223" s="75"/>
      <c r="CC223" s="75"/>
      <c r="CD223" s="75"/>
      <c r="CE223" s="75"/>
      <c r="CF223" s="75"/>
      <c r="CG223" s="75"/>
      <c r="CH223" s="75"/>
      <c r="CI223" s="75"/>
      <c r="CJ223" s="75"/>
      <c r="CK223" s="75"/>
      <c r="CL223" s="75"/>
      <c r="CM223" s="75"/>
      <c r="CN223" s="75"/>
      <c r="CO223" s="75"/>
      <c r="CP223" s="75"/>
      <c r="CQ223" s="75"/>
      <c r="CR223" s="75"/>
      <c r="CS223" s="75"/>
      <c r="CT223" s="75"/>
      <c r="CU223" s="75"/>
      <c r="CV223" s="75"/>
      <c r="CW223" s="75"/>
      <c r="CX223" s="75"/>
      <c r="CY223" s="75"/>
      <c r="CZ223" s="75"/>
      <c r="DA223" s="75"/>
      <c r="DB223" s="75"/>
      <c r="DC223" s="75"/>
      <c r="DD223" s="75"/>
      <c r="DE223" s="75"/>
      <c r="DF223" s="75"/>
      <c r="DG223" s="75"/>
      <c r="DH223" s="75"/>
      <c r="DI223" s="75"/>
      <c r="DJ223" s="75"/>
      <c r="DK223" s="75"/>
      <c r="DL223" s="75"/>
      <c r="DM223" s="75"/>
      <c r="DN223" s="75"/>
      <c r="DO223" s="75"/>
      <c r="DP223" s="75"/>
      <c r="DQ223" s="75"/>
      <c r="DR223" s="75"/>
      <c r="DS223" s="75"/>
      <c r="DT223" s="75"/>
      <c r="DU223" s="75"/>
      <c r="DV223" s="75"/>
      <c r="DW223" s="75"/>
      <c r="DX223" s="75"/>
      <c r="DY223" s="75"/>
      <c r="DZ223" s="75"/>
      <c r="EA223" s="75"/>
      <c r="EB223" s="75"/>
      <c r="EC223" s="75"/>
      <c r="ED223" s="75"/>
      <c r="EE223" s="75"/>
      <c r="EF223" s="75"/>
      <c r="EG223" s="75"/>
      <c r="EH223" s="75"/>
      <c r="EI223" s="75"/>
      <c r="EJ223" s="75"/>
      <c r="EK223" s="75"/>
      <c r="EL223" s="75"/>
      <c r="EM223" s="75"/>
      <c r="EN223" s="75"/>
      <c r="EO223" s="75"/>
      <c r="EP223" s="75"/>
      <c r="EQ223" s="75"/>
      <c r="ER223" s="75"/>
      <c r="ES223" s="75"/>
      <c r="ET223" s="75"/>
      <c r="EU223" s="75"/>
      <c r="EV223" s="75"/>
      <c r="EW223" s="75"/>
      <c r="EX223" s="75"/>
      <c r="EY223" s="75"/>
      <c r="EZ223" s="75"/>
      <c r="FA223" s="75"/>
      <c r="FB223" s="75"/>
      <c r="FC223" s="75"/>
      <c r="FD223" s="75"/>
      <c r="FE223" s="75"/>
      <c r="FF223" s="75"/>
      <c r="FG223" s="75"/>
      <c r="FH223" s="75"/>
      <c r="FI223" s="75"/>
      <c r="FJ223" s="75"/>
      <c r="FK223" s="75"/>
      <c r="FL223" s="75"/>
      <c r="FM223" s="75"/>
      <c r="FN223" s="75"/>
      <c r="FO223" s="75"/>
      <c r="FP223" s="75"/>
      <c r="FQ223" s="75"/>
      <c r="FR223" s="75"/>
      <c r="FS223" s="75"/>
      <c r="FT223" s="75"/>
      <c r="FU223" s="75"/>
      <c r="FV223" s="75"/>
      <c r="FW223" s="75"/>
      <c r="FX223" s="75"/>
      <c r="FY223" s="75"/>
      <c r="FZ223" s="75"/>
      <c r="GA223" s="75"/>
      <c r="GB223" s="75"/>
      <c r="GC223" s="75"/>
      <c r="GD223" s="75"/>
      <c r="GE223" s="75"/>
      <c r="GF223" s="75"/>
      <c r="GG223" s="75"/>
      <c r="GH223" s="75"/>
      <c r="GI223" s="75"/>
      <c r="GJ223" s="75"/>
      <c r="GK223" s="75"/>
      <c r="GL223" s="75"/>
      <c r="GM223" s="75"/>
      <c r="GN223" s="75"/>
      <c r="GO223" s="75"/>
      <c r="GP223" s="75"/>
      <c r="GQ223" s="75"/>
      <c r="GR223" s="75"/>
      <c r="GS223" s="75"/>
      <c r="GT223" s="75"/>
      <c r="GU223" s="75"/>
      <c r="GV223" s="75"/>
      <c r="GW223" s="75"/>
      <c r="GX223" s="75"/>
      <c r="GY223" s="75"/>
      <c r="GZ223" s="75"/>
      <c r="HA223" s="75"/>
      <c r="HB223" s="75"/>
      <c r="HC223" s="75"/>
      <c r="HD223" s="75"/>
      <c r="HE223" s="75"/>
    </row>
    <row r="224" spans="30:213" ht="12.75">
      <c r="AD224" s="132"/>
      <c r="AE224" s="132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5"/>
      <c r="CI224" s="75"/>
      <c r="CJ224" s="75"/>
      <c r="CK224" s="75"/>
      <c r="CL224" s="75"/>
      <c r="CM224" s="75"/>
      <c r="CN224" s="75"/>
      <c r="CO224" s="75"/>
      <c r="CP224" s="75"/>
      <c r="CQ224" s="75"/>
      <c r="CR224" s="75"/>
      <c r="CS224" s="75"/>
      <c r="CT224" s="75"/>
      <c r="CU224" s="75"/>
      <c r="CV224" s="75"/>
      <c r="CW224" s="75"/>
      <c r="CX224" s="75"/>
      <c r="CY224" s="75"/>
      <c r="CZ224" s="75"/>
      <c r="DA224" s="75"/>
      <c r="DB224" s="75"/>
      <c r="DC224" s="75"/>
      <c r="DD224" s="75"/>
      <c r="DE224" s="75"/>
      <c r="DF224" s="75"/>
      <c r="DG224" s="75"/>
      <c r="DH224" s="75"/>
      <c r="DI224" s="75"/>
      <c r="DJ224" s="75"/>
      <c r="DK224" s="75"/>
      <c r="DL224" s="75"/>
      <c r="DM224" s="75"/>
      <c r="DN224" s="75"/>
      <c r="DO224" s="75"/>
      <c r="DP224" s="75"/>
      <c r="DQ224" s="75"/>
      <c r="DR224" s="75"/>
      <c r="DS224" s="75"/>
      <c r="DT224" s="75"/>
      <c r="DU224" s="75"/>
      <c r="DV224" s="75"/>
      <c r="DW224" s="75"/>
      <c r="DX224" s="75"/>
      <c r="DY224" s="75"/>
      <c r="DZ224" s="75"/>
      <c r="EA224" s="75"/>
      <c r="EB224" s="75"/>
      <c r="EC224" s="75"/>
      <c r="ED224" s="75"/>
      <c r="EE224" s="75"/>
      <c r="EF224" s="75"/>
      <c r="EG224" s="75"/>
      <c r="EH224" s="75"/>
      <c r="EI224" s="75"/>
      <c r="EJ224" s="75"/>
      <c r="EK224" s="75"/>
      <c r="EL224" s="75"/>
      <c r="EM224" s="75"/>
      <c r="EN224" s="75"/>
      <c r="EO224" s="75"/>
      <c r="EP224" s="75"/>
      <c r="EQ224" s="75"/>
      <c r="ER224" s="75"/>
      <c r="ES224" s="75"/>
      <c r="ET224" s="75"/>
      <c r="EU224" s="75"/>
      <c r="EV224" s="75"/>
      <c r="EW224" s="75"/>
      <c r="EX224" s="75"/>
      <c r="EY224" s="75"/>
      <c r="EZ224" s="75"/>
      <c r="FA224" s="75"/>
      <c r="FB224" s="75"/>
      <c r="FC224" s="75"/>
      <c r="FD224" s="75"/>
      <c r="FE224" s="75"/>
      <c r="FF224" s="75"/>
      <c r="FG224" s="75"/>
      <c r="FH224" s="75"/>
      <c r="FI224" s="75"/>
      <c r="FJ224" s="75"/>
      <c r="FK224" s="75"/>
      <c r="FL224" s="75"/>
      <c r="FM224" s="75"/>
      <c r="FN224" s="75"/>
      <c r="FO224" s="75"/>
      <c r="FP224" s="75"/>
      <c r="FQ224" s="75"/>
      <c r="FR224" s="75"/>
      <c r="FS224" s="75"/>
      <c r="FT224" s="75"/>
      <c r="FU224" s="75"/>
      <c r="FV224" s="75"/>
      <c r="FW224" s="75"/>
      <c r="FX224" s="75"/>
      <c r="FY224" s="75"/>
      <c r="FZ224" s="75"/>
      <c r="GA224" s="75"/>
      <c r="GB224" s="75"/>
      <c r="GC224" s="75"/>
      <c r="GD224" s="75"/>
      <c r="GE224" s="75"/>
      <c r="GF224" s="75"/>
      <c r="GG224" s="75"/>
      <c r="GH224" s="75"/>
      <c r="GI224" s="75"/>
      <c r="GJ224" s="75"/>
      <c r="GK224" s="75"/>
      <c r="GL224" s="75"/>
      <c r="GM224" s="75"/>
      <c r="GN224" s="75"/>
      <c r="GO224" s="75"/>
      <c r="GP224" s="75"/>
      <c r="GQ224" s="75"/>
      <c r="GR224" s="75"/>
      <c r="GS224" s="75"/>
      <c r="GT224" s="75"/>
      <c r="GU224" s="75"/>
      <c r="GV224" s="75"/>
      <c r="GW224" s="75"/>
      <c r="GX224" s="75"/>
      <c r="GY224" s="75"/>
      <c r="GZ224" s="75"/>
      <c r="HA224" s="75"/>
      <c r="HB224" s="75"/>
      <c r="HC224" s="75"/>
      <c r="HD224" s="75"/>
      <c r="HE224" s="75"/>
    </row>
    <row r="225" spans="30:213" ht="12.75">
      <c r="AD225" s="132"/>
      <c r="AE225" s="132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75"/>
      <c r="CL225" s="75"/>
      <c r="CM225" s="75"/>
      <c r="CN225" s="75"/>
      <c r="CO225" s="75"/>
      <c r="CP225" s="75"/>
      <c r="CQ225" s="75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5"/>
      <c r="DC225" s="75"/>
      <c r="DD225" s="75"/>
      <c r="DE225" s="75"/>
      <c r="DF225" s="75"/>
      <c r="DG225" s="75"/>
      <c r="DH225" s="75"/>
      <c r="DI225" s="75"/>
      <c r="DJ225" s="75"/>
      <c r="DK225" s="75"/>
      <c r="DL225" s="75"/>
      <c r="DM225" s="75"/>
      <c r="DN225" s="75"/>
      <c r="DO225" s="75"/>
      <c r="DP225" s="75"/>
      <c r="DQ225" s="75"/>
      <c r="DR225" s="75"/>
      <c r="DS225" s="75"/>
      <c r="DT225" s="75"/>
      <c r="DU225" s="75"/>
      <c r="DV225" s="75"/>
      <c r="DW225" s="75"/>
      <c r="DX225" s="75"/>
      <c r="DY225" s="75"/>
      <c r="DZ225" s="75"/>
      <c r="EA225" s="75"/>
      <c r="EB225" s="75"/>
      <c r="EC225" s="75"/>
      <c r="ED225" s="75"/>
      <c r="EE225" s="75"/>
      <c r="EF225" s="75"/>
      <c r="EG225" s="75"/>
      <c r="EH225" s="75"/>
      <c r="EI225" s="75"/>
      <c r="EJ225" s="75"/>
      <c r="EK225" s="75"/>
      <c r="EL225" s="75"/>
      <c r="EM225" s="75"/>
      <c r="EN225" s="75"/>
      <c r="EO225" s="75"/>
      <c r="EP225" s="75"/>
      <c r="EQ225" s="75"/>
      <c r="ER225" s="75"/>
      <c r="ES225" s="75"/>
      <c r="ET225" s="75"/>
      <c r="EU225" s="75"/>
      <c r="EV225" s="75"/>
      <c r="EW225" s="75"/>
      <c r="EX225" s="75"/>
      <c r="EY225" s="75"/>
      <c r="EZ225" s="75"/>
      <c r="FA225" s="75"/>
      <c r="FB225" s="75"/>
      <c r="FC225" s="75"/>
      <c r="FD225" s="75"/>
      <c r="FE225" s="75"/>
      <c r="FF225" s="75"/>
      <c r="FG225" s="75"/>
      <c r="FH225" s="75"/>
      <c r="FI225" s="75"/>
      <c r="FJ225" s="75"/>
      <c r="FK225" s="75"/>
      <c r="FL225" s="75"/>
      <c r="FM225" s="75"/>
      <c r="FN225" s="75"/>
      <c r="FO225" s="75"/>
      <c r="FP225" s="75"/>
      <c r="FQ225" s="75"/>
      <c r="FR225" s="75"/>
      <c r="FS225" s="75"/>
      <c r="FT225" s="75"/>
      <c r="FU225" s="75"/>
      <c r="FV225" s="75"/>
      <c r="FW225" s="75"/>
      <c r="FX225" s="75"/>
      <c r="FY225" s="75"/>
      <c r="FZ225" s="75"/>
      <c r="GA225" s="75"/>
      <c r="GB225" s="75"/>
      <c r="GC225" s="75"/>
      <c r="GD225" s="75"/>
      <c r="GE225" s="75"/>
      <c r="GF225" s="75"/>
      <c r="GG225" s="75"/>
      <c r="GH225" s="75"/>
      <c r="GI225" s="75"/>
      <c r="GJ225" s="75"/>
      <c r="GK225" s="75"/>
      <c r="GL225" s="75"/>
      <c r="GM225" s="75"/>
      <c r="GN225" s="75"/>
      <c r="GO225" s="75"/>
      <c r="GP225" s="75"/>
      <c r="GQ225" s="75"/>
      <c r="GR225" s="75"/>
      <c r="GS225" s="75"/>
      <c r="GT225" s="75"/>
      <c r="GU225" s="75"/>
      <c r="GV225" s="75"/>
      <c r="GW225" s="75"/>
      <c r="GX225" s="75"/>
      <c r="GY225" s="75"/>
      <c r="GZ225" s="75"/>
      <c r="HA225" s="75"/>
      <c r="HB225" s="75"/>
      <c r="HC225" s="75"/>
      <c r="HD225" s="75"/>
      <c r="HE225" s="75"/>
    </row>
    <row r="226" spans="30:213" ht="12.75">
      <c r="AD226" s="132"/>
      <c r="AE226" s="132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5"/>
      <c r="BT226" s="75"/>
      <c r="BU226" s="75"/>
      <c r="BV226" s="75"/>
      <c r="BW226" s="75"/>
      <c r="BX226" s="75"/>
      <c r="BY226" s="75"/>
      <c r="BZ226" s="75"/>
      <c r="CA226" s="75"/>
      <c r="CB226" s="75"/>
      <c r="CC226" s="75"/>
      <c r="CD226" s="75"/>
      <c r="CE226" s="75"/>
      <c r="CF226" s="75"/>
      <c r="CG226" s="75"/>
      <c r="CH226" s="75"/>
      <c r="CI226" s="75"/>
      <c r="CJ226" s="75"/>
      <c r="CK226" s="75"/>
      <c r="CL226" s="75"/>
      <c r="CM226" s="75"/>
      <c r="CN226" s="75"/>
      <c r="CO226" s="75"/>
      <c r="CP226" s="75"/>
      <c r="CQ226" s="75"/>
      <c r="CR226" s="75"/>
      <c r="CS226" s="75"/>
      <c r="CT226" s="75"/>
      <c r="CU226" s="75"/>
      <c r="CV226" s="75"/>
      <c r="CW226" s="75"/>
      <c r="CX226" s="75"/>
      <c r="CY226" s="75"/>
      <c r="CZ226" s="75"/>
      <c r="DA226" s="75"/>
      <c r="DB226" s="75"/>
      <c r="DC226" s="75"/>
      <c r="DD226" s="75"/>
      <c r="DE226" s="75"/>
      <c r="DF226" s="75"/>
      <c r="DG226" s="75"/>
      <c r="DH226" s="75"/>
      <c r="DI226" s="75"/>
      <c r="DJ226" s="75"/>
      <c r="DK226" s="75"/>
      <c r="DL226" s="75"/>
      <c r="DM226" s="75"/>
      <c r="DN226" s="75"/>
      <c r="DO226" s="75"/>
      <c r="DP226" s="75"/>
      <c r="DQ226" s="75"/>
      <c r="DR226" s="75"/>
      <c r="DS226" s="75"/>
      <c r="DT226" s="75"/>
      <c r="DU226" s="75"/>
      <c r="DV226" s="75"/>
      <c r="DW226" s="75"/>
      <c r="DX226" s="75"/>
      <c r="DY226" s="75"/>
      <c r="DZ226" s="75"/>
      <c r="EA226" s="75"/>
      <c r="EB226" s="75"/>
      <c r="EC226" s="75"/>
      <c r="ED226" s="75"/>
      <c r="EE226" s="75"/>
      <c r="EF226" s="75"/>
      <c r="EG226" s="75"/>
      <c r="EH226" s="75"/>
      <c r="EI226" s="75"/>
      <c r="EJ226" s="75"/>
      <c r="EK226" s="75"/>
      <c r="EL226" s="75"/>
      <c r="EM226" s="75"/>
      <c r="EN226" s="75"/>
      <c r="EO226" s="75"/>
      <c r="EP226" s="75"/>
      <c r="EQ226" s="75"/>
      <c r="ER226" s="75"/>
      <c r="ES226" s="75"/>
      <c r="ET226" s="75"/>
      <c r="EU226" s="75"/>
      <c r="EV226" s="75"/>
      <c r="EW226" s="75"/>
      <c r="EX226" s="75"/>
      <c r="EY226" s="75"/>
      <c r="EZ226" s="75"/>
      <c r="FA226" s="75"/>
      <c r="FB226" s="75"/>
      <c r="FC226" s="75"/>
      <c r="FD226" s="75"/>
      <c r="FE226" s="75"/>
      <c r="FF226" s="75"/>
      <c r="FG226" s="75"/>
      <c r="FH226" s="75"/>
      <c r="FI226" s="75"/>
      <c r="FJ226" s="75"/>
      <c r="FK226" s="75"/>
      <c r="FL226" s="75"/>
      <c r="FM226" s="75"/>
      <c r="FN226" s="75"/>
      <c r="FO226" s="75"/>
      <c r="FP226" s="75"/>
      <c r="FQ226" s="75"/>
      <c r="FR226" s="75"/>
      <c r="FS226" s="75"/>
      <c r="FT226" s="75"/>
      <c r="FU226" s="75"/>
      <c r="FV226" s="75"/>
      <c r="FW226" s="75"/>
      <c r="FX226" s="75"/>
      <c r="FY226" s="75"/>
      <c r="FZ226" s="75"/>
      <c r="GA226" s="75"/>
      <c r="GB226" s="75"/>
      <c r="GC226" s="75"/>
      <c r="GD226" s="75"/>
      <c r="GE226" s="75"/>
      <c r="GF226" s="75"/>
      <c r="GG226" s="75"/>
      <c r="GH226" s="75"/>
      <c r="GI226" s="75"/>
      <c r="GJ226" s="75"/>
      <c r="GK226" s="75"/>
      <c r="GL226" s="75"/>
      <c r="GM226" s="75"/>
      <c r="GN226" s="75"/>
      <c r="GO226" s="75"/>
      <c r="GP226" s="75"/>
      <c r="GQ226" s="75"/>
      <c r="GR226" s="75"/>
      <c r="GS226" s="75"/>
      <c r="GT226" s="75"/>
      <c r="GU226" s="75"/>
      <c r="GV226" s="75"/>
      <c r="GW226" s="75"/>
      <c r="GX226" s="75"/>
      <c r="GY226" s="75"/>
      <c r="GZ226" s="75"/>
      <c r="HA226" s="75"/>
      <c r="HB226" s="75"/>
      <c r="HC226" s="75"/>
      <c r="HD226" s="75"/>
      <c r="HE226" s="75"/>
    </row>
    <row r="227" spans="30:213" ht="12.75">
      <c r="AD227" s="132"/>
      <c r="AE227" s="132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5"/>
      <c r="BT227" s="75"/>
      <c r="BU227" s="75"/>
      <c r="BV227" s="75"/>
      <c r="BW227" s="75"/>
      <c r="BX227" s="75"/>
      <c r="BY227" s="75"/>
      <c r="BZ227" s="75"/>
      <c r="CA227" s="75"/>
      <c r="CB227" s="75"/>
      <c r="CC227" s="75"/>
      <c r="CD227" s="75"/>
      <c r="CE227" s="75"/>
      <c r="CF227" s="75"/>
      <c r="CG227" s="75"/>
      <c r="CH227" s="75"/>
      <c r="CI227" s="75"/>
      <c r="CJ227" s="75"/>
      <c r="CK227" s="75"/>
      <c r="CL227" s="75"/>
      <c r="CM227" s="75"/>
      <c r="CN227" s="75"/>
      <c r="CO227" s="75"/>
      <c r="CP227" s="75"/>
      <c r="CQ227" s="75"/>
      <c r="CR227" s="75"/>
      <c r="CS227" s="75"/>
      <c r="CT227" s="75"/>
      <c r="CU227" s="75"/>
      <c r="CV227" s="75"/>
      <c r="CW227" s="75"/>
      <c r="CX227" s="75"/>
      <c r="CY227" s="75"/>
      <c r="CZ227" s="75"/>
      <c r="DA227" s="75"/>
      <c r="DB227" s="75"/>
      <c r="DC227" s="75"/>
      <c r="DD227" s="75"/>
      <c r="DE227" s="75"/>
      <c r="DF227" s="75"/>
      <c r="DG227" s="75"/>
      <c r="DH227" s="75"/>
      <c r="DI227" s="75"/>
      <c r="DJ227" s="75"/>
      <c r="DK227" s="75"/>
      <c r="DL227" s="75"/>
      <c r="DM227" s="75"/>
      <c r="DN227" s="75"/>
      <c r="DO227" s="75"/>
      <c r="DP227" s="75"/>
      <c r="DQ227" s="75"/>
      <c r="DR227" s="75"/>
      <c r="DS227" s="75"/>
      <c r="DT227" s="75"/>
      <c r="DU227" s="75"/>
      <c r="DV227" s="75"/>
      <c r="DW227" s="75"/>
      <c r="DX227" s="75"/>
      <c r="DY227" s="75"/>
      <c r="DZ227" s="75"/>
      <c r="EA227" s="75"/>
      <c r="EB227" s="75"/>
      <c r="EC227" s="75"/>
      <c r="ED227" s="75"/>
      <c r="EE227" s="75"/>
      <c r="EF227" s="75"/>
      <c r="EG227" s="75"/>
      <c r="EH227" s="75"/>
      <c r="EI227" s="75"/>
      <c r="EJ227" s="75"/>
      <c r="EK227" s="75"/>
      <c r="EL227" s="75"/>
      <c r="EM227" s="75"/>
      <c r="EN227" s="75"/>
      <c r="EO227" s="75"/>
      <c r="EP227" s="75"/>
      <c r="EQ227" s="75"/>
      <c r="ER227" s="75"/>
      <c r="ES227" s="75"/>
      <c r="ET227" s="75"/>
      <c r="EU227" s="75"/>
      <c r="EV227" s="75"/>
      <c r="EW227" s="75"/>
      <c r="EX227" s="75"/>
      <c r="EY227" s="75"/>
      <c r="EZ227" s="75"/>
      <c r="FA227" s="75"/>
      <c r="FB227" s="75"/>
      <c r="FC227" s="75"/>
      <c r="FD227" s="75"/>
      <c r="FE227" s="75"/>
      <c r="FF227" s="75"/>
      <c r="FG227" s="75"/>
      <c r="FH227" s="75"/>
      <c r="FI227" s="75"/>
      <c r="FJ227" s="75"/>
      <c r="FK227" s="75"/>
      <c r="FL227" s="75"/>
      <c r="FM227" s="75"/>
      <c r="FN227" s="75"/>
      <c r="FO227" s="75"/>
      <c r="FP227" s="75"/>
      <c r="FQ227" s="75"/>
      <c r="FR227" s="75"/>
      <c r="FS227" s="75"/>
      <c r="FT227" s="75"/>
      <c r="FU227" s="75"/>
      <c r="FV227" s="75"/>
      <c r="FW227" s="75"/>
      <c r="FX227" s="75"/>
      <c r="FY227" s="75"/>
      <c r="FZ227" s="75"/>
      <c r="GA227" s="75"/>
      <c r="GB227" s="75"/>
      <c r="GC227" s="75"/>
      <c r="GD227" s="75"/>
      <c r="GE227" s="75"/>
      <c r="GF227" s="75"/>
      <c r="GG227" s="75"/>
      <c r="GH227" s="75"/>
      <c r="GI227" s="75"/>
      <c r="GJ227" s="75"/>
      <c r="GK227" s="75"/>
      <c r="GL227" s="75"/>
      <c r="GM227" s="75"/>
      <c r="GN227" s="75"/>
      <c r="GO227" s="75"/>
      <c r="GP227" s="75"/>
      <c r="GQ227" s="75"/>
      <c r="GR227" s="75"/>
      <c r="GS227" s="75"/>
      <c r="GT227" s="75"/>
      <c r="GU227" s="75"/>
      <c r="GV227" s="75"/>
      <c r="GW227" s="75"/>
      <c r="GX227" s="75"/>
      <c r="GY227" s="75"/>
      <c r="GZ227" s="75"/>
      <c r="HA227" s="75"/>
      <c r="HB227" s="75"/>
      <c r="HC227" s="75"/>
      <c r="HD227" s="75"/>
      <c r="HE227" s="75"/>
    </row>
    <row r="228" spans="30:213">
      <c r="AD228" s="126"/>
      <c r="AE228" s="126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76"/>
      <c r="BX228" s="76"/>
      <c r="BY228" s="76"/>
      <c r="BZ228" s="76"/>
      <c r="CA228" s="76"/>
      <c r="CB228" s="76"/>
      <c r="CC228" s="76"/>
      <c r="CD228" s="76"/>
      <c r="CE228" s="76"/>
      <c r="CF228" s="76"/>
      <c r="CG228" s="76"/>
      <c r="CH228" s="76"/>
      <c r="CI228" s="76"/>
      <c r="CJ228" s="76"/>
      <c r="CK228" s="76"/>
      <c r="CL228" s="76"/>
      <c r="CM228" s="76"/>
      <c r="CN228" s="76"/>
      <c r="CO228" s="76"/>
      <c r="CP228" s="76"/>
      <c r="CQ228" s="76"/>
      <c r="CR228" s="76"/>
      <c r="CS228" s="76"/>
      <c r="CT228" s="76"/>
      <c r="CU228" s="76"/>
      <c r="CV228" s="76"/>
      <c r="CW228" s="76"/>
      <c r="CX228" s="76"/>
      <c r="CY228" s="76"/>
      <c r="CZ228" s="76"/>
      <c r="DA228" s="76"/>
      <c r="DB228" s="76"/>
      <c r="DC228" s="76"/>
      <c r="DD228" s="76"/>
      <c r="DE228" s="76"/>
      <c r="DF228" s="76"/>
      <c r="DG228" s="76"/>
      <c r="DH228" s="76"/>
      <c r="DI228" s="76"/>
      <c r="DJ228" s="76"/>
      <c r="DK228" s="76"/>
      <c r="DL228" s="76"/>
      <c r="DM228" s="76"/>
      <c r="DN228" s="76"/>
      <c r="DO228" s="76"/>
      <c r="DP228" s="76"/>
      <c r="DQ228" s="76"/>
      <c r="DR228" s="76"/>
      <c r="DS228" s="76"/>
      <c r="DT228" s="76"/>
      <c r="DU228" s="76"/>
      <c r="DV228" s="76"/>
      <c r="DW228" s="76"/>
      <c r="DX228" s="76"/>
      <c r="DY228" s="76"/>
      <c r="DZ228" s="76"/>
      <c r="EA228" s="76"/>
      <c r="EB228" s="76"/>
      <c r="EC228" s="76"/>
      <c r="ED228" s="76"/>
      <c r="EE228" s="76"/>
      <c r="EF228" s="76"/>
      <c r="EG228" s="76"/>
      <c r="EH228" s="76"/>
      <c r="EI228" s="76"/>
      <c r="EJ228" s="76"/>
      <c r="EK228" s="76"/>
      <c r="EL228" s="76"/>
      <c r="EM228" s="76"/>
      <c r="EN228" s="76"/>
      <c r="EO228" s="76"/>
      <c r="EP228" s="76"/>
      <c r="EQ228" s="76"/>
      <c r="ER228" s="76"/>
      <c r="ES228" s="76"/>
      <c r="ET228" s="76"/>
      <c r="EU228" s="76"/>
      <c r="EV228" s="76"/>
      <c r="EW228" s="76"/>
      <c r="EX228" s="76"/>
      <c r="EY228" s="76"/>
      <c r="EZ228" s="76"/>
      <c r="FA228" s="76"/>
      <c r="FB228" s="76"/>
      <c r="FC228" s="76"/>
      <c r="FD228" s="76"/>
      <c r="FE228" s="76"/>
      <c r="FF228" s="76"/>
      <c r="FG228" s="76"/>
      <c r="FH228" s="76"/>
      <c r="FI228" s="76"/>
      <c r="FJ228" s="76"/>
      <c r="FK228" s="76"/>
      <c r="FL228" s="76"/>
      <c r="FM228" s="76"/>
      <c r="FN228" s="76"/>
      <c r="FO228" s="76"/>
      <c r="FP228" s="76"/>
      <c r="FQ228" s="76"/>
      <c r="FR228" s="76"/>
      <c r="FS228" s="76"/>
      <c r="FT228" s="76"/>
      <c r="FU228" s="76"/>
      <c r="FV228" s="76"/>
      <c r="FW228" s="76"/>
      <c r="FX228" s="76"/>
      <c r="FY228" s="76"/>
      <c r="FZ228" s="76"/>
      <c r="GA228" s="76"/>
      <c r="GB228" s="76"/>
      <c r="GC228" s="76"/>
      <c r="GD228" s="76"/>
      <c r="GE228" s="76"/>
      <c r="GF228" s="76"/>
      <c r="GG228" s="76"/>
      <c r="GH228" s="76"/>
      <c r="GI228" s="76"/>
      <c r="GJ228" s="76"/>
      <c r="GK228" s="76"/>
      <c r="GL228" s="76"/>
      <c r="GM228" s="76"/>
      <c r="GN228" s="76"/>
      <c r="GO228" s="76"/>
      <c r="GP228" s="76"/>
      <c r="GQ228" s="76"/>
      <c r="GR228" s="76"/>
      <c r="GS228" s="76"/>
      <c r="GT228" s="76"/>
      <c r="GU228" s="76"/>
      <c r="GV228" s="76"/>
      <c r="GW228" s="76"/>
      <c r="GX228" s="76"/>
      <c r="GY228" s="76"/>
      <c r="GZ228" s="76"/>
      <c r="HA228" s="76"/>
      <c r="HB228" s="76"/>
      <c r="HC228" s="76"/>
      <c r="HD228" s="76"/>
      <c r="HE228" s="76"/>
    </row>
    <row r="229" spans="30:213" ht="12.75">
      <c r="AD229" s="132"/>
      <c r="AE229" s="132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5"/>
      <c r="CI229" s="75"/>
      <c r="CJ229" s="75"/>
      <c r="CK229" s="75"/>
      <c r="CL229" s="75"/>
      <c r="CM229" s="75"/>
      <c r="CN229" s="75"/>
      <c r="CO229" s="75"/>
      <c r="CP229" s="75"/>
      <c r="CQ229" s="75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5"/>
      <c r="DC229" s="75"/>
      <c r="DD229" s="75"/>
      <c r="DE229" s="75"/>
      <c r="DF229" s="75"/>
      <c r="DG229" s="75"/>
      <c r="DH229" s="75"/>
      <c r="DI229" s="75"/>
      <c r="DJ229" s="75"/>
      <c r="DK229" s="75"/>
      <c r="DL229" s="75"/>
      <c r="DM229" s="75"/>
      <c r="DN229" s="75"/>
      <c r="DO229" s="75"/>
      <c r="DP229" s="75"/>
      <c r="DQ229" s="75"/>
      <c r="DR229" s="75"/>
      <c r="DS229" s="75"/>
      <c r="DT229" s="75"/>
      <c r="DU229" s="75"/>
      <c r="DV229" s="75"/>
      <c r="DW229" s="75"/>
      <c r="DX229" s="75"/>
      <c r="DY229" s="75"/>
      <c r="DZ229" s="75"/>
      <c r="EA229" s="75"/>
      <c r="EB229" s="75"/>
      <c r="EC229" s="75"/>
      <c r="ED229" s="75"/>
      <c r="EE229" s="75"/>
      <c r="EF229" s="75"/>
      <c r="EG229" s="75"/>
      <c r="EH229" s="75"/>
      <c r="EI229" s="75"/>
      <c r="EJ229" s="75"/>
      <c r="EK229" s="75"/>
      <c r="EL229" s="75"/>
      <c r="EM229" s="75"/>
      <c r="EN229" s="75"/>
      <c r="EO229" s="75"/>
      <c r="EP229" s="75"/>
      <c r="EQ229" s="75"/>
      <c r="ER229" s="75"/>
      <c r="ES229" s="75"/>
      <c r="ET229" s="75"/>
      <c r="EU229" s="75"/>
      <c r="EV229" s="75"/>
      <c r="EW229" s="75"/>
      <c r="EX229" s="75"/>
      <c r="EY229" s="75"/>
      <c r="EZ229" s="75"/>
      <c r="FA229" s="75"/>
      <c r="FB229" s="75"/>
      <c r="FC229" s="75"/>
      <c r="FD229" s="75"/>
      <c r="FE229" s="75"/>
      <c r="FF229" s="75"/>
      <c r="FG229" s="75"/>
      <c r="FH229" s="75"/>
      <c r="FI229" s="75"/>
      <c r="FJ229" s="75"/>
      <c r="FK229" s="75"/>
      <c r="FL229" s="75"/>
      <c r="FM229" s="75"/>
      <c r="FN229" s="75"/>
      <c r="FO229" s="75"/>
      <c r="FP229" s="75"/>
      <c r="FQ229" s="75"/>
      <c r="FR229" s="75"/>
      <c r="FS229" s="75"/>
      <c r="FT229" s="75"/>
      <c r="FU229" s="75"/>
      <c r="FV229" s="75"/>
      <c r="FW229" s="75"/>
      <c r="FX229" s="75"/>
      <c r="FY229" s="75"/>
      <c r="FZ229" s="75"/>
      <c r="GA229" s="75"/>
      <c r="GB229" s="75"/>
      <c r="GC229" s="75"/>
      <c r="GD229" s="75"/>
      <c r="GE229" s="75"/>
      <c r="GF229" s="75"/>
      <c r="GG229" s="75"/>
      <c r="GH229" s="75"/>
      <c r="GI229" s="75"/>
      <c r="GJ229" s="75"/>
      <c r="GK229" s="75"/>
      <c r="GL229" s="75"/>
      <c r="GM229" s="75"/>
      <c r="GN229" s="75"/>
      <c r="GO229" s="75"/>
      <c r="GP229" s="75"/>
      <c r="GQ229" s="75"/>
      <c r="GR229" s="75"/>
      <c r="GS229" s="75"/>
      <c r="GT229" s="75"/>
      <c r="GU229" s="75"/>
      <c r="GV229" s="75"/>
      <c r="GW229" s="75"/>
      <c r="GX229" s="75"/>
      <c r="GY229" s="75"/>
      <c r="GZ229" s="75"/>
      <c r="HA229" s="75"/>
      <c r="HB229" s="75"/>
      <c r="HC229" s="75"/>
      <c r="HD229" s="75"/>
      <c r="HE229" s="75"/>
    </row>
    <row r="230" spans="30:213" ht="12.75">
      <c r="AD230" s="132"/>
      <c r="AE230" s="132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5"/>
      <c r="BT230" s="75"/>
      <c r="BU230" s="75"/>
      <c r="BV230" s="75"/>
      <c r="BW230" s="75"/>
      <c r="BX230" s="75"/>
      <c r="BY230" s="75"/>
      <c r="BZ230" s="75"/>
      <c r="CA230" s="75"/>
      <c r="CB230" s="75"/>
      <c r="CC230" s="75"/>
      <c r="CD230" s="75"/>
      <c r="CE230" s="75"/>
      <c r="CF230" s="75"/>
      <c r="CG230" s="75"/>
      <c r="CH230" s="75"/>
      <c r="CI230" s="75"/>
      <c r="CJ230" s="75"/>
      <c r="CK230" s="75"/>
      <c r="CL230" s="75"/>
      <c r="CM230" s="75"/>
      <c r="CN230" s="75"/>
      <c r="CO230" s="75"/>
      <c r="CP230" s="75"/>
      <c r="CQ230" s="75"/>
      <c r="CR230" s="75"/>
      <c r="CS230" s="75"/>
      <c r="CT230" s="75"/>
      <c r="CU230" s="75"/>
      <c r="CV230" s="75"/>
      <c r="CW230" s="75"/>
      <c r="CX230" s="75"/>
      <c r="CY230" s="75"/>
      <c r="CZ230" s="75"/>
      <c r="DA230" s="75"/>
      <c r="DB230" s="75"/>
      <c r="DC230" s="75"/>
      <c r="DD230" s="75"/>
      <c r="DE230" s="75"/>
      <c r="DF230" s="75"/>
      <c r="DG230" s="75"/>
      <c r="DH230" s="75"/>
      <c r="DI230" s="75"/>
      <c r="DJ230" s="75"/>
      <c r="DK230" s="75"/>
      <c r="DL230" s="75"/>
      <c r="DM230" s="75"/>
      <c r="DN230" s="75"/>
      <c r="DO230" s="75"/>
      <c r="DP230" s="75"/>
      <c r="DQ230" s="75"/>
      <c r="DR230" s="75"/>
      <c r="DS230" s="75"/>
      <c r="DT230" s="75"/>
      <c r="DU230" s="75"/>
      <c r="DV230" s="75"/>
      <c r="DW230" s="75"/>
      <c r="DX230" s="75"/>
      <c r="DY230" s="75"/>
      <c r="DZ230" s="75"/>
      <c r="EA230" s="75"/>
      <c r="EB230" s="75"/>
      <c r="EC230" s="75"/>
      <c r="ED230" s="75"/>
      <c r="EE230" s="75"/>
      <c r="EF230" s="75"/>
      <c r="EG230" s="75"/>
      <c r="EH230" s="75"/>
      <c r="EI230" s="75"/>
      <c r="EJ230" s="75"/>
      <c r="EK230" s="75"/>
      <c r="EL230" s="75"/>
      <c r="EM230" s="75"/>
      <c r="EN230" s="75"/>
      <c r="EO230" s="75"/>
      <c r="EP230" s="75"/>
      <c r="EQ230" s="75"/>
      <c r="ER230" s="75"/>
      <c r="ES230" s="75"/>
      <c r="ET230" s="75"/>
      <c r="EU230" s="75"/>
      <c r="EV230" s="75"/>
      <c r="EW230" s="75"/>
      <c r="EX230" s="75"/>
      <c r="EY230" s="75"/>
      <c r="EZ230" s="75"/>
      <c r="FA230" s="75"/>
      <c r="FB230" s="75"/>
      <c r="FC230" s="75"/>
      <c r="FD230" s="75"/>
      <c r="FE230" s="75"/>
      <c r="FF230" s="75"/>
      <c r="FG230" s="75"/>
      <c r="FH230" s="75"/>
      <c r="FI230" s="75"/>
      <c r="FJ230" s="75"/>
      <c r="FK230" s="75"/>
      <c r="FL230" s="75"/>
      <c r="FM230" s="75"/>
      <c r="FN230" s="75"/>
      <c r="FO230" s="75"/>
      <c r="FP230" s="75"/>
      <c r="FQ230" s="75"/>
      <c r="FR230" s="75"/>
      <c r="FS230" s="75"/>
      <c r="FT230" s="75"/>
      <c r="FU230" s="75"/>
      <c r="FV230" s="75"/>
      <c r="FW230" s="75"/>
      <c r="FX230" s="75"/>
      <c r="FY230" s="75"/>
      <c r="FZ230" s="75"/>
      <c r="GA230" s="75"/>
      <c r="GB230" s="75"/>
      <c r="GC230" s="75"/>
      <c r="GD230" s="75"/>
      <c r="GE230" s="75"/>
      <c r="GF230" s="75"/>
      <c r="GG230" s="75"/>
      <c r="GH230" s="75"/>
      <c r="GI230" s="75"/>
      <c r="GJ230" s="75"/>
      <c r="GK230" s="75"/>
      <c r="GL230" s="75"/>
      <c r="GM230" s="75"/>
      <c r="GN230" s="75"/>
      <c r="GO230" s="75"/>
      <c r="GP230" s="75"/>
      <c r="GQ230" s="75"/>
      <c r="GR230" s="75"/>
      <c r="GS230" s="75"/>
      <c r="GT230" s="75"/>
      <c r="GU230" s="75"/>
      <c r="GV230" s="75"/>
      <c r="GW230" s="75"/>
      <c r="GX230" s="75"/>
      <c r="GY230" s="75"/>
      <c r="GZ230" s="75"/>
      <c r="HA230" s="75"/>
      <c r="HB230" s="75"/>
      <c r="HC230" s="75"/>
      <c r="HD230" s="75"/>
      <c r="HE230" s="75"/>
    </row>
    <row r="231" spans="30:213" ht="12.75">
      <c r="AD231" s="132"/>
      <c r="AE231" s="132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5"/>
      <c r="BT231" s="75"/>
      <c r="BU231" s="75"/>
      <c r="BV231" s="75"/>
      <c r="BW231" s="75"/>
      <c r="BX231" s="75"/>
      <c r="BY231" s="75"/>
      <c r="BZ231" s="75"/>
      <c r="CA231" s="75"/>
      <c r="CB231" s="75"/>
      <c r="CC231" s="75"/>
      <c r="CD231" s="75"/>
      <c r="CE231" s="75"/>
      <c r="CF231" s="75"/>
      <c r="CG231" s="75"/>
      <c r="CH231" s="75"/>
      <c r="CI231" s="75"/>
      <c r="CJ231" s="75"/>
      <c r="CK231" s="75"/>
      <c r="CL231" s="75"/>
      <c r="CM231" s="75"/>
      <c r="CN231" s="75"/>
      <c r="CO231" s="75"/>
      <c r="CP231" s="75"/>
      <c r="CQ231" s="75"/>
      <c r="CR231" s="75"/>
      <c r="CS231" s="75"/>
      <c r="CT231" s="75"/>
      <c r="CU231" s="75"/>
      <c r="CV231" s="75"/>
      <c r="CW231" s="75"/>
      <c r="CX231" s="75"/>
      <c r="CY231" s="75"/>
      <c r="CZ231" s="75"/>
      <c r="DA231" s="75"/>
      <c r="DB231" s="75"/>
      <c r="DC231" s="75"/>
      <c r="DD231" s="75"/>
      <c r="DE231" s="75"/>
      <c r="DF231" s="75"/>
      <c r="DG231" s="75"/>
      <c r="DH231" s="75"/>
      <c r="DI231" s="75"/>
      <c r="DJ231" s="75"/>
      <c r="DK231" s="75"/>
      <c r="DL231" s="75"/>
      <c r="DM231" s="75"/>
      <c r="DN231" s="75"/>
      <c r="DO231" s="75"/>
      <c r="DP231" s="75"/>
      <c r="DQ231" s="75"/>
      <c r="DR231" s="75"/>
      <c r="DS231" s="75"/>
      <c r="DT231" s="75"/>
      <c r="DU231" s="75"/>
      <c r="DV231" s="75"/>
      <c r="DW231" s="75"/>
      <c r="DX231" s="75"/>
      <c r="DY231" s="75"/>
      <c r="DZ231" s="75"/>
      <c r="EA231" s="75"/>
      <c r="EB231" s="75"/>
      <c r="EC231" s="75"/>
      <c r="ED231" s="75"/>
      <c r="EE231" s="75"/>
      <c r="EF231" s="75"/>
      <c r="EG231" s="75"/>
      <c r="EH231" s="75"/>
      <c r="EI231" s="75"/>
      <c r="EJ231" s="75"/>
      <c r="EK231" s="75"/>
      <c r="EL231" s="75"/>
      <c r="EM231" s="75"/>
      <c r="EN231" s="75"/>
      <c r="EO231" s="75"/>
      <c r="EP231" s="75"/>
      <c r="EQ231" s="75"/>
      <c r="ER231" s="75"/>
      <c r="ES231" s="75"/>
      <c r="ET231" s="75"/>
      <c r="EU231" s="75"/>
      <c r="EV231" s="75"/>
      <c r="EW231" s="75"/>
      <c r="EX231" s="75"/>
      <c r="EY231" s="75"/>
      <c r="EZ231" s="75"/>
      <c r="FA231" s="75"/>
      <c r="FB231" s="75"/>
      <c r="FC231" s="75"/>
      <c r="FD231" s="75"/>
      <c r="FE231" s="75"/>
      <c r="FF231" s="75"/>
      <c r="FG231" s="75"/>
      <c r="FH231" s="75"/>
      <c r="FI231" s="75"/>
      <c r="FJ231" s="75"/>
      <c r="FK231" s="75"/>
      <c r="FL231" s="75"/>
      <c r="FM231" s="75"/>
      <c r="FN231" s="75"/>
      <c r="FO231" s="75"/>
      <c r="FP231" s="75"/>
      <c r="FQ231" s="75"/>
      <c r="FR231" s="75"/>
      <c r="FS231" s="75"/>
      <c r="FT231" s="75"/>
      <c r="FU231" s="75"/>
      <c r="FV231" s="75"/>
      <c r="FW231" s="75"/>
      <c r="FX231" s="75"/>
      <c r="FY231" s="75"/>
      <c r="FZ231" s="75"/>
      <c r="GA231" s="75"/>
      <c r="GB231" s="75"/>
      <c r="GC231" s="75"/>
      <c r="GD231" s="75"/>
      <c r="GE231" s="75"/>
      <c r="GF231" s="75"/>
      <c r="GG231" s="75"/>
      <c r="GH231" s="75"/>
      <c r="GI231" s="75"/>
      <c r="GJ231" s="75"/>
      <c r="GK231" s="75"/>
      <c r="GL231" s="75"/>
      <c r="GM231" s="75"/>
      <c r="GN231" s="75"/>
      <c r="GO231" s="75"/>
      <c r="GP231" s="75"/>
      <c r="GQ231" s="75"/>
      <c r="GR231" s="75"/>
      <c r="GS231" s="75"/>
      <c r="GT231" s="75"/>
      <c r="GU231" s="75"/>
      <c r="GV231" s="75"/>
      <c r="GW231" s="75"/>
      <c r="GX231" s="75"/>
      <c r="GY231" s="75"/>
      <c r="GZ231" s="75"/>
      <c r="HA231" s="75"/>
      <c r="HB231" s="75"/>
      <c r="HC231" s="75"/>
      <c r="HD231" s="75"/>
      <c r="HE231" s="75"/>
    </row>
    <row r="232" spans="30:213">
      <c r="AD232" s="126"/>
      <c r="AE232" s="126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  <c r="BV232" s="76"/>
      <c r="BW232" s="76"/>
      <c r="BX232" s="76"/>
      <c r="BY232" s="76"/>
      <c r="BZ232" s="76"/>
      <c r="CA232" s="76"/>
      <c r="CB232" s="76"/>
      <c r="CC232" s="76"/>
      <c r="CD232" s="76"/>
      <c r="CE232" s="76"/>
      <c r="CF232" s="76"/>
      <c r="CG232" s="76"/>
      <c r="CH232" s="76"/>
      <c r="CI232" s="76"/>
      <c r="CJ232" s="76"/>
      <c r="CK232" s="76"/>
      <c r="CL232" s="76"/>
      <c r="CM232" s="76"/>
      <c r="CN232" s="76"/>
      <c r="CO232" s="76"/>
      <c r="CP232" s="76"/>
      <c r="CQ232" s="76"/>
      <c r="CR232" s="76"/>
      <c r="CS232" s="76"/>
      <c r="CT232" s="76"/>
      <c r="CU232" s="76"/>
      <c r="CV232" s="76"/>
      <c r="CW232" s="76"/>
      <c r="CX232" s="76"/>
      <c r="CY232" s="76"/>
      <c r="CZ232" s="76"/>
      <c r="DA232" s="76"/>
      <c r="DB232" s="76"/>
      <c r="DC232" s="76"/>
      <c r="DD232" s="76"/>
      <c r="DE232" s="76"/>
      <c r="DF232" s="76"/>
      <c r="DG232" s="76"/>
      <c r="DH232" s="76"/>
      <c r="DI232" s="76"/>
      <c r="DJ232" s="76"/>
      <c r="DK232" s="76"/>
      <c r="DL232" s="76"/>
      <c r="DM232" s="76"/>
      <c r="DN232" s="76"/>
      <c r="DO232" s="76"/>
      <c r="DP232" s="76"/>
      <c r="DQ232" s="76"/>
      <c r="DR232" s="76"/>
      <c r="DS232" s="76"/>
      <c r="DT232" s="76"/>
      <c r="DU232" s="76"/>
      <c r="DV232" s="76"/>
      <c r="DW232" s="76"/>
      <c r="DX232" s="76"/>
      <c r="DY232" s="76"/>
      <c r="DZ232" s="76"/>
      <c r="EA232" s="76"/>
      <c r="EB232" s="76"/>
      <c r="EC232" s="76"/>
      <c r="ED232" s="76"/>
      <c r="EE232" s="76"/>
      <c r="EF232" s="76"/>
      <c r="EG232" s="76"/>
      <c r="EH232" s="76"/>
      <c r="EI232" s="76"/>
      <c r="EJ232" s="76"/>
      <c r="EK232" s="76"/>
      <c r="EL232" s="76"/>
      <c r="EM232" s="76"/>
      <c r="EN232" s="76"/>
      <c r="EO232" s="76"/>
      <c r="EP232" s="76"/>
      <c r="EQ232" s="76"/>
      <c r="ER232" s="76"/>
      <c r="ES232" s="76"/>
      <c r="ET232" s="76"/>
      <c r="EU232" s="76"/>
      <c r="EV232" s="76"/>
      <c r="EW232" s="76"/>
      <c r="EX232" s="76"/>
      <c r="EY232" s="76"/>
      <c r="EZ232" s="76"/>
      <c r="FA232" s="76"/>
      <c r="FB232" s="76"/>
      <c r="FC232" s="76"/>
      <c r="FD232" s="76"/>
      <c r="FE232" s="76"/>
      <c r="FF232" s="76"/>
      <c r="FG232" s="76"/>
      <c r="FH232" s="76"/>
      <c r="FI232" s="76"/>
      <c r="FJ232" s="76"/>
      <c r="FK232" s="76"/>
      <c r="FL232" s="76"/>
      <c r="FM232" s="76"/>
      <c r="FN232" s="76"/>
      <c r="FO232" s="76"/>
      <c r="FP232" s="76"/>
      <c r="FQ232" s="76"/>
      <c r="FR232" s="76"/>
      <c r="FS232" s="76"/>
      <c r="FT232" s="76"/>
      <c r="FU232" s="76"/>
      <c r="FV232" s="76"/>
      <c r="FW232" s="76"/>
      <c r="FX232" s="76"/>
      <c r="FY232" s="76"/>
      <c r="FZ232" s="76"/>
      <c r="GA232" s="76"/>
      <c r="GB232" s="76"/>
      <c r="GC232" s="76"/>
      <c r="GD232" s="76"/>
      <c r="GE232" s="76"/>
      <c r="GF232" s="76"/>
      <c r="GG232" s="76"/>
      <c r="GH232" s="76"/>
      <c r="GI232" s="76"/>
      <c r="GJ232" s="76"/>
      <c r="GK232" s="76"/>
      <c r="GL232" s="76"/>
      <c r="GM232" s="76"/>
      <c r="GN232" s="76"/>
      <c r="GO232" s="76"/>
      <c r="GP232" s="76"/>
      <c r="GQ232" s="76"/>
      <c r="GR232" s="76"/>
      <c r="GS232" s="76"/>
      <c r="GT232" s="76"/>
      <c r="GU232" s="76"/>
      <c r="GV232" s="76"/>
      <c r="GW232" s="76"/>
      <c r="GX232" s="76"/>
      <c r="GY232" s="76"/>
      <c r="GZ232" s="76"/>
      <c r="HA232" s="76"/>
      <c r="HB232" s="76"/>
      <c r="HC232" s="76"/>
      <c r="HD232" s="76"/>
      <c r="HE232" s="76"/>
    </row>
    <row r="233" spans="30:213" ht="15">
      <c r="AD233" s="141"/>
      <c r="AE233" s="118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</row>
    <row r="234" spans="30:213" ht="15">
      <c r="AD234" s="141"/>
      <c r="AE234" s="118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</row>
    <row r="235" spans="30:213" ht="15">
      <c r="AD235" s="141"/>
      <c r="AE235" s="118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</row>
    <row r="236" spans="30:213" ht="15">
      <c r="AD236" s="141"/>
      <c r="AE236" s="118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</row>
    <row r="237" spans="30:213" ht="15">
      <c r="AD237" s="141"/>
      <c r="AE237" s="118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</row>
    <row r="238" spans="30:213" ht="15">
      <c r="AD238" s="141"/>
      <c r="AE238" s="118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</row>
    <row r="239" spans="30:213" ht="15">
      <c r="AD239" s="141"/>
      <c r="AE239" s="118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</row>
    <row r="240" spans="30:213" ht="15">
      <c r="AD240" s="141"/>
      <c r="AE240" s="118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</row>
    <row r="241" spans="30:213" ht="15">
      <c r="AD241" s="141"/>
      <c r="AE241" s="118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</row>
    <row r="242" spans="30:213" ht="15">
      <c r="AD242" s="141"/>
      <c r="AE242" s="118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</row>
    <row r="243" spans="30:213" ht="15">
      <c r="AD243" s="141"/>
      <c r="AE243" s="118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</row>
    <row r="244" spans="30:213" ht="15">
      <c r="AD244" s="141"/>
      <c r="AE244" s="118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</row>
    <row r="245" spans="30:213" ht="15">
      <c r="AD245" s="141"/>
      <c r="AE245" s="118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</row>
    <row r="246" spans="30:213" ht="15">
      <c r="AD246" s="141"/>
      <c r="AE246" s="118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</row>
    <row r="247" spans="30:213" ht="15">
      <c r="AD247" s="141"/>
      <c r="AE247" s="118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</row>
    <row r="248" spans="30:213" ht="15">
      <c r="AD248" s="141"/>
      <c r="AE248" s="118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</row>
    <row r="249" spans="30:213">
      <c r="AD249" s="126"/>
      <c r="AE249" s="126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  <c r="FK249" s="73"/>
      <c r="FL249" s="73"/>
      <c r="FM249" s="73"/>
      <c r="FN249" s="73"/>
      <c r="FO249" s="73"/>
      <c r="FP249" s="73"/>
      <c r="FQ249" s="73"/>
      <c r="FR249" s="73"/>
      <c r="FS249" s="73"/>
      <c r="FT249" s="73"/>
      <c r="FU249" s="73"/>
      <c r="FV249" s="73"/>
      <c r="FW249" s="73"/>
      <c r="FX249" s="73"/>
      <c r="FY249" s="73"/>
      <c r="FZ249" s="73"/>
      <c r="GA249" s="73"/>
      <c r="GB249" s="73"/>
      <c r="GC249" s="73"/>
      <c r="GD249" s="73"/>
      <c r="GE249" s="73"/>
      <c r="GF249" s="73"/>
      <c r="GG249" s="73"/>
      <c r="GH249" s="73"/>
      <c r="GI249" s="73"/>
      <c r="GJ249" s="73"/>
      <c r="GK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</row>
    <row r="250" spans="30:213" ht="15">
      <c r="AD250" s="141"/>
      <c r="AE250" s="118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</row>
    <row r="251" spans="30:213" ht="15">
      <c r="AD251" s="141"/>
      <c r="AE251" s="118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</row>
    <row r="252" spans="30:213" ht="15">
      <c r="AD252" s="141"/>
      <c r="AE252" s="118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</row>
    <row r="253" spans="30:213">
      <c r="AD253" s="126"/>
      <c r="AE253" s="126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  <c r="FK253" s="73"/>
      <c r="FL253" s="73"/>
      <c r="FM253" s="73"/>
      <c r="FN253" s="73"/>
      <c r="FO253" s="73"/>
      <c r="FP253" s="73"/>
      <c r="FQ253" s="73"/>
      <c r="FR253" s="73"/>
      <c r="FS253" s="73"/>
      <c r="FT253" s="73"/>
      <c r="FU253" s="73"/>
      <c r="FV253" s="73"/>
      <c r="FW253" s="73"/>
      <c r="FX253" s="73"/>
      <c r="FY253" s="73"/>
      <c r="FZ253" s="73"/>
      <c r="GA253" s="73"/>
      <c r="GB253" s="73"/>
      <c r="GC253" s="73"/>
      <c r="GD253" s="73"/>
      <c r="GE253" s="73"/>
      <c r="GF253" s="73"/>
      <c r="GG253" s="73"/>
      <c r="GH253" s="73"/>
      <c r="GI253" s="73"/>
      <c r="GJ253" s="73"/>
      <c r="GK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</row>
    <row r="254" spans="30:213" ht="15">
      <c r="AD254" s="141"/>
      <c r="AE254" s="118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</row>
    <row r="255" spans="30:213" ht="15">
      <c r="AD255" s="141"/>
      <c r="AE255" s="118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</row>
    <row r="256" spans="30:213" ht="15">
      <c r="AD256" s="141"/>
      <c r="AE256" s="118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</row>
    <row r="257" spans="30:213" ht="15">
      <c r="AD257" s="141"/>
      <c r="AE257" s="118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</row>
    <row r="258" spans="30:213" ht="15">
      <c r="AD258" s="141"/>
      <c r="AE258" s="118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</row>
    <row r="259" spans="30:213" ht="15">
      <c r="AD259" s="141"/>
      <c r="AE259" s="118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</row>
    <row r="260" spans="30:213" ht="15">
      <c r="AD260" s="141"/>
      <c r="AE260" s="118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</row>
    <row r="261" spans="30:213" ht="15">
      <c r="AD261" s="141"/>
      <c r="AE261" s="118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</row>
    <row r="262" spans="30:213" ht="15">
      <c r="AD262" s="141"/>
      <c r="AE262" s="118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</row>
    <row r="263" spans="30:213" ht="15">
      <c r="AD263" s="141"/>
      <c r="AE263" s="118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</row>
    <row r="264" spans="30:213" ht="15">
      <c r="AD264" s="141"/>
      <c r="AE264" s="118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</row>
    <row r="265" spans="30:213" ht="15">
      <c r="AD265" s="141"/>
      <c r="AE265" s="118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</row>
    <row r="266" spans="30:213" ht="15">
      <c r="AD266" s="141"/>
      <c r="AE266" s="118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</row>
    <row r="267" spans="30:213" ht="15">
      <c r="AD267" s="141"/>
      <c r="AE267" s="118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</row>
    <row r="268" spans="30:213" ht="15">
      <c r="AD268" s="141"/>
      <c r="AE268" s="118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</row>
    <row r="269" spans="30:213" ht="15">
      <c r="AD269" s="141"/>
      <c r="AE269" s="118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</row>
    <row r="270" spans="30:213">
      <c r="AD270" s="126"/>
      <c r="AE270" s="126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  <c r="FK270" s="73"/>
      <c r="FL270" s="73"/>
      <c r="FM270" s="73"/>
      <c r="FN270" s="73"/>
      <c r="FO270" s="73"/>
      <c r="FP270" s="73"/>
      <c r="FQ270" s="73"/>
      <c r="FR270" s="73"/>
      <c r="FS270" s="73"/>
      <c r="FT270" s="73"/>
      <c r="FU270" s="73"/>
      <c r="FV270" s="73"/>
      <c r="FW270" s="73"/>
      <c r="FX270" s="73"/>
      <c r="FY270" s="73"/>
      <c r="FZ270" s="73"/>
      <c r="GA270" s="73"/>
      <c r="GB270" s="73"/>
      <c r="GC270" s="73"/>
      <c r="GD270" s="73"/>
      <c r="GE270" s="73"/>
      <c r="GF270" s="73"/>
      <c r="GG270" s="73"/>
      <c r="GH270" s="73"/>
      <c r="GI270" s="73"/>
      <c r="GJ270" s="73"/>
      <c r="GK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</row>
    <row r="271" spans="30:213" ht="15">
      <c r="AD271" s="141"/>
      <c r="AE271" s="118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</row>
    <row r="272" spans="30:213" ht="15">
      <c r="AD272" s="141"/>
      <c r="AE272" s="118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</row>
    <row r="273" spans="30:213" ht="15">
      <c r="AD273" s="141"/>
      <c r="AE273" s="118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</row>
    <row r="274" spans="30:213">
      <c r="AD274" s="126"/>
      <c r="AE274" s="126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  <c r="FK274" s="73"/>
      <c r="FL274" s="73"/>
      <c r="FM274" s="73"/>
      <c r="FN274" s="73"/>
      <c r="FO274" s="73"/>
      <c r="FP274" s="73"/>
      <c r="FQ274" s="73"/>
      <c r="FR274" s="73"/>
      <c r="FS274" s="73"/>
      <c r="FT274" s="73"/>
      <c r="FU274" s="73"/>
      <c r="FV274" s="73"/>
      <c r="FW274" s="73"/>
      <c r="FX274" s="73"/>
      <c r="FY274" s="73"/>
      <c r="FZ274" s="73"/>
      <c r="GA274" s="73"/>
      <c r="GB274" s="73"/>
      <c r="GC274" s="73"/>
      <c r="GD274" s="73"/>
      <c r="GE274" s="73"/>
      <c r="GF274" s="73"/>
      <c r="GG274" s="73"/>
      <c r="GH274" s="73"/>
      <c r="GI274" s="73"/>
      <c r="GJ274" s="73"/>
      <c r="GK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</row>
    <row r="275" spans="30:213" ht="15">
      <c r="AD275" s="141"/>
      <c r="AE275" s="118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</row>
    <row r="276" spans="30:213" ht="15">
      <c r="AD276" s="141"/>
      <c r="AE276" s="118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</row>
    <row r="277" spans="30:213" ht="15">
      <c r="AD277" s="141"/>
      <c r="AE277" s="118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</row>
    <row r="278" spans="30:213" ht="15">
      <c r="AD278" s="141"/>
      <c r="AE278" s="118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</row>
    <row r="279" spans="30:213" ht="15">
      <c r="AD279" s="141"/>
      <c r="AE279" s="118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</row>
    <row r="280" spans="30:213" ht="15">
      <c r="AD280" s="141"/>
      <c r="AE280" s="118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</row>
    <row r="281" spans="30:213" ht="15">
      <c r="AD281" s="141"/>
      <c r="AE281" s="118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</row>
    <row r="282" spans="30:213" ht="15">
      <c r="AD282" s="141"/>
      <c r="AE282" s="118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</row>
    <row r="283" spans="30:213" ht="15">
      <c r="AD283" s="141"/>
      <c r="AE283" s="118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</row>
    <row r="284" spans="30:213" ht="15">
      <c r="AD284" s="141"/>
      <c r="AE284" s="118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</row>
    <row r="285" spans="30:213" ht="12.75">
      <c r="AD285" s="132"/>
      <c r="AE285" s="132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75"/>
      <c r="CF285" s="75"/>
      <c r="CG285" s="75"/>
      <c r="CH285" s="75"/>
      <c r="CI285" s="75"/>
      <c r="CJ285" s="75"/>
      <c r="CK285" s="75"/>
      <c r="CL285" s="75"/>
      <c r="CM285" s="75"/>
      <c r="CN285" s="75"/>
      <c r="CO285" s="75"/>
      <c r="CP285" s="75"/>
      <c r="CQ285" s="75"/>
      <c r="CR285" s="75"/>
      <c r="CS285" s="75"/>
      <c r="CT285" s="75"/>
      <c r="CU285" s="75"/>
      <c r="CV285" s="75"/>
      <c r="CW285" s="75"/>
      <c r="CX285" s="75"/>
      <c r="CY285" s="75"/>
      <c r="CZ285" s="75"/>
      <c r="DA285" s="75"/>
      <c r="DB285" s="75"/>
      <c r="DC285" s="75"/>
      <c r="DD285" s="75"/>
      <c r="DE285" s="75"/>
      <c r="DF285" s="75"/>
      <c r="DG285" s="75"/>
      <c r="DH285" s="75"/>
      <c r="DI285" s="75"/>
      <c r="DJ285" s="75"/>
      <c r="DK285" s="75"/>
      <c r="DL285" s="75"/>
      <c r="DM285" s="75"/>
      <c r="DN285" s="75"/>
      <c r="DO285" s="75"/>
      <c r="DP285" s="75"/>
      <c r="DQ285" s="75"/>
      <c r="DR285" s="75"/>
      <c r="DS285" s="75"/>
      <c r="DT285" s="75"/>
      <c r="DU285" s="75"/>
      <c r="DV285" s="75"/>
      <c r="DW285" s="75"/>
      <c r="DX285" s="75"/>
      <c r="DY285" s="75"/>
      <c r="DZ285" s="75"/>
      <c r="EA285" s="75"/>
      <c r="EB285" s="75"/>
      <c r="EC285" s="75"/>
      <c r="ED285" s="75"/>
      <c r="EE285" s="75"/>
      <c r="EF285" s="75"/>
      <c r="EG285" s="75"/>
      <c r="EH285" s="75"/>
      <c r="EI285" s="75"/>
      <c r="EJ285" s="75"/>
      <c r="EK285" s="75"/>
      <c r="EL285" s="75"/>
      <c r="EM285" s="75"/>
      <c r="EN285" s="75"/>
      <c r="EO285" s="75"/>
      <c r="EP285" s="75"/>
      <c r="EQ285" s="75"/>
      <c r="ER285" s="75"/>
      <c r="ES285" s="75"/>
      <c r="ET285" s="75"/>
      <c r="EU285" s="75"/>
      <c r="EV285" s="75"/>
      <c r="EW285" s="75"/>
      <c r="EX285" s="75"/>
      <c r="EY285" s="75"/>
      <c r="EZ285" s="75"/>
      <c r="FA285" s="75"/>
      <c r="FB285" s="75"/>
      <c r="FC285" s="75"/>
      <c r="FD285" s="75"/>
      <c r="FE285" s="75"/>
      <c r="FF285" s="75"/>
      <c r="FG285" s="75"/>
      <c r="FH285" s="75"/>
      <c r="FI285" s="75"/>
      <c r="FJ285" s="75"/>
      <c r="FK285" s="75"/>
      <c r="FL285" s="75"/>
      <c r="FM285" s="75"/>
      <c r="FN285" s="75"/>
      <c r="FO285" s="75"/>
      <c r="FP285" s="75"/>
      <c r="FQ285" s="75"/>
      <c r="FR285" s="75"/>
      <c r="FS285" s="75"/>
      <c r="FT285" s="75"/>
      <c r="FU285" s="75"/>
      <c r="FV285" s="75"/>
      <c r="FW285" s="75"/>
      <c r="FX285" s="75"/>
      <c r="FY285" s="75"/>
      <c r="FZ285" s="75"/>
      <c r="GA285" s="75"/>
      <c r="GB285" s="75"/>
      <c r="GC285" s="75"/>
      <c r="GD285" s="75"/>
      <c r="GE285" s="75"/>
      <c r="GF285" s="75"/>
      <c r="GG285" s="75"/>
      <c r="GH285" s="75"/>
      <c r="GI285" s="75"/>
      <c r="GJ285" s="75"/>
      <c r="GK285" s="75"/>
      <c r="GL285" s="75"/>
      <c r="GM285" s="75"/>
      <c r="GN285" s="75"/>
      <c r="GO285" s="75"/>
      <c r="GP285" s="75"/>
      <c r="GQ285" s="75"/>
      <c r="GR285" s="75"/>
      <c r="GS285" s="75"/>
      <c r="GT285" s="75"/>
      <c r="GU285" s="75"/>
      <c r="GV285" s="75"/>
      <c r="GW285" s="75"/>
      <c r="GX285" s="75"/>
      <c r="GY285" s="75"/>
      <c r="GZ285" s="75"/>
      <c r="HA285" s="75"/>
      <c r="HB285" s="75"/>
      <c r="HC285" s="75"/>
      <c r="HD285" s="75"/>
      <c r="HE285" s="75"/>
    </row>
    <row r="286" spans="30:213" ht="12.75">
      <c r="AD286" s="132"/>
      <c r="AE286" s="132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5"/>
      <c r="DV286" s="75"/>
      <c r="DW286" s="75"/>
      <c r="DX286" s="75"/>
      <c r="DY286" s="75"/>
      <c r="DZ286" s="75"/>
      <c r="EA286" s="75"/>
      <c r="EB286" s="75"/>
      <c r="EC286" s="75"/>
      <c r="ED286" s="75"/>
      <c r="EE286" s="75"/>
      <c r="EF286" s="75"/>
      <c r="EG286" s="75"/>
      <c r="EH286" s="75"/>
      <c r="EI286" s="75"/>
      <c r="EJ286" s="75"/>
      <c r="EK286" s="75"/>
      <c r="EL286" s="75"/>
      <c r="EM286" s="75"/>
      <c r="EN286" s="75"/>
      <c r="EO286" s="75"/>
      <c r="EP286" s="75"/>
      <c r="EQ286" s="75"/>
      <c r="ER286" s="75"/>
      <c r="ES286" s="75"/>
      <c r="ET286" s="75"/>
      <c r="EU286" s="75"/>
      <c r="EV286" s="75"/>
      <c r="EW286" s="75"/>
      <c r="EX286" s="75"/>
      <c r="EY286" s="75"/>
      <c r="EZ286" s="75"/>
      <c r="FA286" s="75"/>
      <c r="FB286" s="75"/>
      <c r="FC286" s="75"/>
      <c r="FD286" s="75"/>
      <c r="FE286" s="75"/>
      <c r="FF286" s="75"/>
      <c r="FG286" s="75"/>
      <c r="FH286" s="75"/>
      <c r="FI286" s="75"/>
      <c r="FJ286" s="75"/>
      <c r="FK286" s="75"/>
      <c r="FL286" s="75"/>
      <c r="FM286" s="75"/>
      <c r="FN286" s="75"/>
      <c r="FO286" s="75"/>
      <c r="FP286" s="75"/>
      <c r="FQ286" s="75"/>
      <c r="FR286" s="75"/>
      <c r="FS286" s="75"/>
      <c r="FT286" s="75"/>
      <c r="FU286" s="75"/>
      <c r="FV286" s="75"/>
      <c r="FW286" s="75"/>
      <c r="FX286" s="75"/>
      <c r="FY286" s="75"/>
      <c r="FZ286" s="75"/>
      <c r="GA286" s="75"/>
      <c r="GB286" s="75"/>
      <c r="GC286" s="75"/>
      <c r="GD286" s="75"/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/>
      <c r="GR286" s="75"/>
      <c r="GS286" s="75"/>
      <c r="GT286" s="75"/>
      <c r="GU286" s="75"/>
      <c r="GV286" s="75"/>
      <c r="GW286" s="75"/>
      <c r="GX286" s="75"/>
      <c r="GY286" s="75"/>
      <c r="GZ286" s="75"/>
      <c r="HA286" s="75"/>
      <c r="HB286" s="75"/>
      <c r="HC286" s="75"/>
      <c r="HD286" s="75"/>
      <c r="HE286" s="75"/>
    </row>
    <row r="287" spans="30:213" ht="12.75">
      <c r="AD287" s="132"/>
      <c r="AE287" s="132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75"/>
      <c r="CL287" s="75"/>
      <c r="CM287" s="75"/>
      <c r="CN287" s="75"/>
      <c r="CO287" s="75"/>
      <c r="CP287" s="75"/>
      <c r="CQ287" s="75"/>
      <c r="CR287" s="75"/>
      <c r="CS287" s="75"/>
      <c r="CT287" s="75"/>
      <c r="CU287" s="75"/>
      <c r="CV287" s="75"/>
      <c r="CW287" s="75"/>
      <c r="CX287" s="75"/>
      <c r="CY287" s="75"/>
      <c r="CZ287" s="75"/>
      <c r="DA287" s="75"/>
      <c r="DB287" s="75"/>
      <c r="DC287" s="75"/>
      <c r="DD287" s="75"/>
      <c r="DE287" s="75"/>
      <c r="DF287" s="75"/>
      <c r="DG287" s="75"/>
      <c r="DH287" s="75"/>
      <c r="DI287" s="75"/>
      <c r="DJ287" s="75"/>
      <c r="DK287" s="75"/>
      <c r="DL287" s="75"/>
      <c r="DM287" s="75"/>
      <c r="DN287" s="75"/>
      <c r="DO287" s="75"/>
      <c r="DP287" s="75"/>
      <c r="DQ287" s="75"/>
      <c r="DR287" s="75"/>
      <c r="DS287" s="75"/>
      <c r="DT287" s="75"/>
      <c r="DU287" s="75"/>
      <c r="DV287" s="75"/>
      <c r="DW287" s="75"/>
      <c r="DX287" s="75"/>
      <c r="DY287" s="75"/>
      <c r="DZ287" s="75"/>
      <c r="EA287" s="75"/>
      <c r="EB287" s="75"/>
      <c r="EC287" s="75"/>
      <c r="ED287" s="75"/>
      <c r="EE287" s="75"/>
      <c r="EF287" s="75"/>
      <c r="EG287" s="75"/>
      <c r="EH287" s="75"/>
      <c r="EI287" s="75"/>
      <c r="EJ287" s="75"/>
      <c r="EK287" s="75"/>
      <c r="EL287" s="75"/>
      <c r="EM287" s="75"/>
      <c r="EN287" s="75"/>
      <c r="EO287" s="75"/>
      <c r="EP287" s="75"/>
      <c r="EQ287" s="75"/>
      <c r="ER287" s="75"/>
      <c r="ES287" s="75"/>
      <c r="ET287" s="75"/>
      <c r="EU287" s="75"/>
      <c r="EV287" s="75"/>
      <c r="EW287" s="75"/>
      <c r="EX287" s="75"/>
      <c r="EY287" s="75"/>
      <c r="EZ287" s="75"/>
      <c r="FA287" s="75"/>
      <c r="FB287" s="75"/>
      <c r="FC287" s="75"/>
      <c r="FD287" s="75"/>
      <c r="FE287" s="75"/>
      <c r="FF287" s="75"/>
      <c r="FG287" s="75"/>
      <c r="FH287" s="75"/>
      <c r="FI287" s="75"/>
      <c r="FJ287" s="75"/>
      <c r="FK287" s="75"/>
      <c r="FL287" s="75"/>
      <c r="FM287" s="75"/>
      <c r="FN287" s="75"/>
      <c r="FO287" s="75"/>
      <c r="FP287" s="75"/>
      <c r="FQ287" s="75"/>
      <c r="FR287" s="75"/>
      <c r="FS287" s="75"/>
      <c r="FT287" s="75"/>
      <c r="FU287" s="75"/>
      <c r="FV287" s="75"/>
      <c r="FW287" s="75"/>
      <c r="FX287" s="75"/>
      <c r="FY287" s="75"/>
      <c r="FZ287" s="75"/>
      <c r="GA287" s="75"/>
      <c r="GB287" s="75"/>
      <c r="GC287" s="75"/>
      <c r="GD287" s="75"/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/>
      <c r="GR287" s="75"/>
      <c r="GS287" s="75"/>
      <c r="GT287" s="75"/>
      <c r="GU287" s="75"/>
      <c r="GV287" s="75"/>
      <c r="GW287" s="75"/>
      <c r="GX287" s="75"/>
      <c r="GY287" s="75"/>
      <c r="GZ287" s="75"/>
      <c r="HA287" s="75"/>
      <c r="HB287" s="75"/>
      <c r="HC287" s="75"/>
      <c r="HD287" s="75"/>
      <c r="HE287" s="75"/>
    </row>
    <row r="288" spans="30:213" ht="12.75">
      <c r="AD288" s="132"/>
      <c r="AE288" s="132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5"/>
      <c r="DV288" s="75"/>
      <c r="DW288" s="75"/>
      <c r="DX288" s="75"/>
      <c r="DY288" s="75"/>
      <c r="DZ288" s="75"/>
      <c r="EA288" s="75"/>
      <c r="EB288" s="75"/>
      <c r="EC288" s="75"/>
      <c r="ED288" s="75"/>
      <c r="EE288" s="75"/>
      <c r="EF288" s="75"/>
      <c r="EG288" s="75"/>
      <c r="EH288" s="75"/>
      <c r="EI288" s="75"/>
      <c r="EJ288" s="75"/>
      <c r="EK288" s="75"/>
      <c r="EL288" s="75"/>
      <c r="EM288" s="75"/>
      <c r="EN288" s="75"/>
      <c r="EO288" s="75"/>
      <c r="EP288" s="75"/>
      <c r="EQ288" s="75"/>
      <c r="ER288" s="75"/>
      <c r="ES288" s="75"/>
      <c r="ET288" s="75"/>
      <c r="EU288" s="75"/>
      <c r="EV288" s="75"/>
      <c r="EW288" s="75"/>
      <c r="EX288" s="75"/>
      <c r="EY288" s="75"/>
      <c r="EZ288" s="75"/>
      <c r="FA288" s="75"/>
      <c r="FB288" s="75"/>
      <c r="FC288" s="75"/>
      <c r="FD288" s="75"/>
      <c r="FE288" s="75"/>
      <c r="FF288" s="75"/>
      <c r="FG288" s="75"/>
      <c r="FH288" s="75"/>
      <c r="FI288" s="75"/>
      <c r="FJ288" s="75"/>
      <c r="FK288" s="75"/>
      <c r="FL288" s="75"/>
      <c r="FM288" s="75"/>
      <c r="FN288" s="75"/>
      <c r="FO288" s="75"/>
      <c r="FP288" s="75"/>
      <c r="FQ288" s="75"/>
      <c r="FR288" s="75"/>
      <c r="FS288" s="75"/>
      <c r="FT288" s="75"/>
      <c r="FU288" s="75"/>
      <c r="FV288" s="75"/>
      <c r="FW288" s="75"/>
      <c r="FX288" s="75"/>
      <c r="FY288" s="75"/>
      <c r="FZ288" s="75"/>
      <c r="GA288" s="75"/>
      <c r="GB288" s="75"/>
      <c r="GC288" s="75"/>
      <c r="GD288" s="75"/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/>
      <c r="GR288" s="75"/>
      <c r="GS288" s="75"/>
      <c r="GT288" s="75"/>
      <c r="GU288" s="75"/>
      <c r="GV288" s="75"/>
      <c r="GW288" s="75"/>
      <c r="GX288" s="75"/>
      <c r="GY288" s="75"/>
      <c r="GZ288" s="75"/>
      <c r="HA288" s="75"/>
      <c r="HB288" s="75"/>
      <c r="HC288" s="75"/>
      <c r="HD288" s="75"/>
      <c r="HE288" s="75"/>
    </row>
    <row r="289" spans="30:213" ht="12.75">
      <c r="AD289" s="132"/>
      <c r="AE289" s="132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75"/>
      <c r="CJ289" s="75"/>
      <c r="CK289" s="75"/>
      <c r="CL289" s="75"/>
      <c r="CM289" s="75"/>
      <c r="CN289" s="75"/>
      <c r="CO289" s="75"/>
      <c r="CP289" s="75"/>
      <c r="CQ289" s="75"/>
      <c r="CR289" s="75"/>
      <c r="CS289" s="75"/>
      <c r="CT289" s="75"/>
      <c r="CU289" s="75"/>
      <c r="CV289" s="75"/>
      <c r="CW289" s="75"/>
      <c r="CX289" s="75"/>
      <c r="CY289" s="75"/>
      <c r="CZ289" s="75"/>
      <c r="DA289" s="75"/>
      <c r="DB289" s="75"/>
      <c r="DC289" s="75"/>
      <c r="DD289" s="75"/>
      <c r="DE289" s="75"/>
      <c r="DF289" s="75"/>
      <c r="DG289" s="75"/>
      <c r="DH289" s="75"/>
      <c r="DI289" s="75"/>
      <c r="DJ289" s="75"/>
      <c r="DK289" s="75"/>
      <c r="DL289" s="75"/>
      <c r="DM289" s="75"/>
      <c r="DN289" s="75"/>
      <c r="DO289" s="75"/>
      <c r="DP289" s="75"/>
      <c r="DQ289" s="75"/>
      <c r="DR289" s="75"/>
      <c r="DS289" s="75"/>
      <c r="DT289" s="75"/>
      <c r="DU289" s="75"/>
      <c r="DV289" s="75"/>
      <c r="DW289" s="75"/>
      <c r="DX289" s="75"/>
      <c r="DY289" s="75"/>
      <c r="DZ289" s="75"/>
      <c r="EA289" s="75"/>
      <c r="EB289" s="75"/>
      <c r="EC289" s="75"/>
      <c r="ED289" s="75"/>
      <c r="EE289" s="75"/>
      <c r="EF289" s="75"/>
      <c r="EG289" s="75"/>
      <c r="EH289" s="75"/>
      <c r="EI289" s="75"/>
      <c r="EJ289" s="75"/>
      <c r="EK289" s="75"/>
      <c r="EL289" s="75"/>
      <c r="EM289" s="75"/>
      <c r="EN289" s="75"/>
      <c r="EO289" s="75"/>
      <c r="EP289" s="75"/>
      <c r="EQ289" s="75"/>
      <c r="ER289" s="75"/>
      <c r="ES289" s="75"/>
      <c r="ET289" s="75"/>
      <c r="EU289" s="75"/>
      <c r="EV289" s="75"/>
      <c r="EW289" s="75"/>
      <c r="EX289" s="75"/>
      <c r="EY289" s="75"/>
      <c r="EZ289" s="75"/>
      <c r="FA289" s="75"/>
      <c r="FB289" s="75"/>
      <c r="FC289" s="75"/>
      <c r="FD289" s="75"/>
      <c r="FE289" s="75"/>
      <c r="FF289" s="75"/>
      <c r="FG289" s="75"/>
      <c r="FH289" s="75"/>
      <c r="FI289" s="75"/>
      <c r="FJ289" s="75"/>
      <c r="FK289" s="75"/>
      <c r="FL289" s="75"/>
      <c r="FM289" s="75"/>
      <c r="FN289" s="75"/>
      <c r="FO289" s="75"/>
      <c r="FP289" s="75"/>
      <c r="FQ289" s="75"/>
      <c r="FR289" s="75"/>
      <c r="FS289" s="75"/>
      <c r="FT289" s="75"/>
      <c r="FU289" s="75"/>
      <c r="FV289" s="75"/>
      <c r="FW289" s="75"/>
      <c r="FX289" s="75"/>
      <c r="FY289" s="75"/>
      <c r="FZ289" s="75"/>
      <c r="GA289" s="75"/>
      <c r="GB289" s="75"/>
      <c r="GC289" s="75"/>
      <c r="GD289" s="75"/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/>
      <c r="GR289" s="75"/>
      <c r="GS289" s="75"/>
      <c r="GT289" s="75"/>
      <c r="GU289" s="75"/>
      <c r="GV289" s="75"/>
      <c r="GW289" s="75"/>
      <c r="GX289" s="75"/>
      <c r="GY289" s="75"/>
      <c r="GZ289" s="75"/>
      <c r="HA289" s="75"/>
      <c r="HB289" s="75"/>
      <c r="HC289" s="75"/>
      <c r="HD289" s="75"/>
      <c r="HE289" s="75"/>
    </row>
    <row r="290" spans="30:213" ht="12.75">
      <c r="AD290" s="132"/>
      <c r="AE290" s="132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75"/>
      <c r="BJ290" s="75"/>
      <c r="BK290" s="75"/>
      <c r="BL290" s="75"/>
      <c r="BM290" s="75"/>
      <c r="BN290" s="75"/>
      <c r="BO290" s="75"/>
      <c r="BP290" s="75"/>
      <c r="BQ290" s="75"/>
      <c r="BR290" s="75"/>
      <c r="BS290" s="75"/>
      <c r="BT290" s="75"/>
      <c r="BU290" s="75"/>
      <c r="BV290" s="75"/>
      <c r="BW290" s="75"/>
      <c r="BX290" s="75"/>
      <c r="BY290" s="75"/>
      <c r="BZ290" s="75"/>
      <c r="CA290" s="75"/>
      <c r="CB290" s="75"/>
      <c r="CC290" s="75"/>
      <c r="CD290" s="75"/>
      <c r="CE290" s="75"/>
      <c r="CF290" s="75"/>
      <c r="CG290" s="75"/>
      <c r="CH290" s="75"/>
      <c r="CI290" s="75"/>
      <c r="CJ290" s="75"/>
      <c r="CK290" s="75"/>
      <c r="CL290" s="75"/>
      <c r="CM290" s="75"/>
      <c r="CN290" s="75"/>
      <c r="CO290" s="75"/>
      <c r="CP290" s="75"/>
      <c r="CQ290" s="75"/>
      <c r="CR290" s="75"/>
      <c r="CS290" s="75"/>
      <c r="CT290" s="75"/>
      <c r="CU290" s="75"/>
      <c r="CV290" s="75"/>
      <c r="CW290" s="75"/>
      <c r="CX290" s="75"/>
      <c r="CY290" s="75"/>
      <c r="CZ290" s="75"/>
      <c r="DA290" s="75"/>
      <c r="DB290" s="75"/>
      <c r="DC290" s="75"/>
      <c r="DD290" s="75"/>
      <c r="DE290" s="75"/>
      <c r="DF290" s="75"/>
      <c r="DG290" s="75"/>
      <c r="DH290" s="75"/>
      <c r="DI290" s="75"/>
      <c r="DJ290" s="75"/>
      <c r="DK290" s="75"/>
      <c r="DL290" s="75"/>
      <c r="DM290" s="75"/>
      <c r="DN290" s="75"/>
      <c r="DO290" s="75"/>
      <c r="DP290" s="75"/>
      <c r="DQ290" s="75"/>
      <c r="DR290" s="75"/>
      <c r="DS290" s="75"/>
      <c r="DT290" s="75"/>
      <c r="DU290" s="75"/>
      <c r="DV290" s="75"/>
      <c r="DW290" s="75"/>
      <c r="DX290" s="75"/>
      <c r="DY290" s="75"/>
      <c r="DZ290" s="75"/>
      <c r="EA290" s="75"/>
      <c r="EB290" s="75"/>
      <c r="EC290" s="75"/>
      <c r="ED290" s="75"/>
      <c r="EE290" s="75"/>
      <c r="EF290" s="75"/>
      <c r="EG290" s="75"/>
      <c r="EH290" s="75"/>
      <c r="EI290" s="75"/>
      <c r="EJ290" s="75"/>
      <c r="EK290" s="75"/>
      <c r="EL290" s="75"/>
      <c r="EM290" s="75"/>
      <c r="EN290" s="75"/>
      <c r="EO290" s="75"/>
      <c r="EP290" s="75"/>
      <c r="EQ290" s="75"/>
      <c r="ER290" s="75"/>
      <c r="ES290" s="75"/>
      <c r="ET290" s="75"/>
      <c r="EU290" s="75"/>
      <c r="EV290" s="75"/>
      <c r="EW290" s="75"/>
      <c r="EX290" s="75"/>
      <c r="EY290" s="75"/>
      <c r="EZ290" s="75"/>
      <c r="FA290" s="75"/>
      <c r="FB290" s="75"/>
      <c r="FC290" s="75"/>
      <c r="FD290" s="75"/>
      <c r="FE290" s="75"/>
      <c r="FF290" s="75"/>
      <c r="FG290" s="75"/>
      <c r="FH290" s="75"/>
      <c r="FI290" s="75"/>
      <c r="FJ290" s="75"/>
      <c r="FK290" s="75"/>
      <c r="FL290" s="75"/>
      <c r="FM290" s="75"/>
      <c r="FN290" s="75"/>
      <c r="FO290" s="75"/>
      <c r="FP290" s="75"/>
      <c r="FQ290" s="75"/>
      <c r="FR290" s="75"/>
      <c r="FS290" s="75"/>
      <c r="FT290" s="75"/>
      <c r="FU290" s="75"/>
      <c r="FV290" s="75"/>
      <c r="FW290" s="75"/>
      <c r="FX290" s="75"/>
      <c r="FY290" s="75"/>
      <c r="FZ290" s="75"/>
      <c r="GA290" s="75"/>
      <c r="GB290" s="75"/>
      <c r="GC290" s="75"/>
      <c r="GD290" s="75"/>
      <c r="GE290" s="75"/>
      <c r="GF290" s="75"/>
      <c r="GG290" s="75"/>
      <c r="GH290" s="75"/>
      <c r="GI290" s="75"/>
      <c r="GJ290" s="75"/>
      <c r="GK290" s="75"/>
      <c r="GL290" s="75"/>
      <c r="GM290" s="75"/>
      <c r="GN290" s="75"/>
      <c r="GO290" s="75"/>
      <c r="GP290" s="75"/>
      <c r="GQ290" s="75"/>
      <c r="GR290" s="75"/>
      <c r="GS290" s="75"/>
      <c r="GT290" s="75"/>
      <c r="GU290" s="75"/>
      <c r="GV290" s="75"/>
      <c r="GW290" s="75"/>
      <c r="GX290" s="75"/>
      <c r="GY290" s="75"/>
      <c r="GZ290" s="75"/>
      <c r="HA290" s="75"/>
      <c r="HB290" s="75"/>
      <c r="HC290" s="75"/>
      <c r="HD290" s="75"/>
      <c r="HE290" s="75"/>
    </row>
    <row r="291" spans="30:213" ht="12.75">
      <c r="AD291" s="132"/>
      <c r="AE291" s="132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5"/>
      <c r="BG291" s="75"/>
      <c r="BH291" s="75"/>
      <c r="BI291" s="75"/>
      <c r="BJ291" s="75"/>
      <c r="BK291" s="75"/>
      <c r="BL291" s="75"/>
      <c r="BM291" s="75"/>
      <c r="BN291" s="75"/>
      <c r="BO291" s="75"/>
      <c r="BP291" s="75"/>
      <c r="BQ291" s="75"/>
      <c r="BR291" s="75"/>
      <c r="BS291" s="75"/>
      <c r="BT291" s="75"/>
      <c r="BU291" s="75"/>
      <c r="BV291" s="75"/>
      <c r="BW291" s="75"/>
      <c r="BX291" s="75"/>
      <c r="BY291" s="75"/>
      <c r="BZ291" s="75"/>
      <c r="CA291" s="75"/>
      <c r="CB291" s="75"/>
      <c r="CC291" s="75"/>
      <c r="CD291" s="75"/>
      <c r="CE291" s="75"/>
      <c r="CF291" s="75"/>
      <c r="CG291" s="75"/>
      <c r="CH291" s="75"/>
      <c r="CI291" s="75"/>
      <c r="CJ291" s="75"/>
      <c r="CK291" s="75"/>
      <c r="CL291" s="75"/>
      <c r="CM291" s="75"/>
      <c r="CN291" s="75"/>
      <c r="CO291" s="75"/>
      <c r="CP291" s="75"/>
      <c r="CQ291" s="75"/>
      <c r="CR291" s="75"/>
      <c r="CS291" s="75"/>
      <c r="CT291" s="75"/>
      <c r="CU291" s="75"/>
      <c r="CV291" s="75"/>
      <c r="CW291" s="75"/>
      <c r="CX291" s="75"/>
      <c r="CY291" s="75"/>
      <c r="CZ291" s="75"/>
      <c r="DA291" s="75"/>
      <c r="DB291" s="75"/>
      <c r="DC291" s="75"/>
      <c r="DD291" s="75"/>
      <c r="DE291" s="75"/>
      <c r="DF291" s="75"/>
      <c r="DG291" s="75"/>
      <c r="DH291" s="75"/>
      <c r="DI291" s="75"/>
      <c r="DJ291" s="75"/>
      <c r="DK291" s="75"/>
      <c r="DL291" s="75"/>
      <c r="DM291" s="75"/>
      <c r="DN291" s="75"/>
      <c r="DO291" s="75"/>
      <c r="DP291" s="75"/>
      <c r="DQ291" s="75"/>
      <c r="DR291" s="75"/>
      <c r="DS291" s="75"/>
      <c r="DT291" s="75"/>
      <c r="DU291" s="75"/>
      <c r="DV291" s="75"/>
      <c r="DW291" s="75"/>
      <c r="DX291" s="75"/>
      <c r="DY291" s="75"/>
      <c r="DZ291" s="75"/>
      <c r="EA291" s="75"/>
      <c r="EB291" s="75"/>
      <c r="EC291" s="75"/>
      <c r="ED291" s="75"/>
      <c r="EE291" s="75"/>
      <c r="EF291" s="75"/>
      <c r="EG291" s="75"/>
      <c r="EH291" s="75"/>
      <c r="EI291" s="75"/>
      <c r="EJ291" s="75"/>
      <c r="EK291" s="75"/>
      <c r="EL291" s="75"/>
      <c r="EM291" s="75"/>
      <c r="EN291" s="75"/>
      <c r="EO291" s="75"/>
      <c r="EP291" s="75"/>
      <c r="EQ291" s="75"/>
      <c r="ER291" s="75"/>
      <c r="ES291" s="75"/>
      <c r="ET291" s="75"/>
      <c r="EU291" s="75"/>
      <c r="EV291" s="75"/>
      <c r="EW291" s="75"/>
      <c r="EX291" s="75"/>
      <c r="EY291" s="75"/>
      <c r="EZ291" s="75"/>
      <c r="FA291" s="75"/>
      <c r="FB291" s="75"/>
      <c r="FC291" s="75"/>
      <c r="FD291" s="75"/>
      <c r="FE291" s="75"/>
      <c r="FF291" s="75"/>
      <c r="FG291" s="75"/>
      <c r="FH291" s="75"/>
      <c r="FI291" s="75"/>
      <c r="FJ291" s="75"/>
      <c r="FK291" s="75"/>
      <c r="FL291" s="75"/>
      <c r="FM291" s="75"/>
      <c r="FN291" s="75"/>
      <c r="FO291" s="75"/>
      <c r="FP291" s="75"/>
      <c r="FQ291" s="75"/>
      <c r="FR291" s="75"/>
      <c r="FS291" s="75"/>
      <c r="FT291" s="75"/>
      <c r="FU291" s="75"/>
      <c r="FV291" s="75"/>
      <c r="FW291" s="75"/>
      <c r="FX291" s="75"/>
      <c r="FY291" s="75"/>
      <c r="FZ291" s="75"/>
      <c r="GA291" s="75"/>
      <c r="GB291" s="75"/>
      <c r="GC291" s="75"/>
      <c r="GD291" s="75"/>
      <c r="GE291" s="75"/>
      <c r="GF291" s="75"/>
      <c r="GG291" s="75"/>
      <c r="GH291" s="75"/>
      <c r="GI291" s="75"/>
      <c r="GJ291" s="75"/>
      <c r="GK291" s="75"/>
      <c r="GL291" s="75"/>
      <c r="GM291" s="75"/>
      <c r="GN291" s="75"/>
      <c r="GO291" s="75"/>
      <c r="GP291" s="75"/>
      <c r="GQ291" s="75"/>
      <c r="GR291" s="75"/>
      <c r="GS291" s="75"/>
      <c r="GT291" s="75"/>
      <c r="GU291" s="75"/>
      <c r="GV291" s="75"/>
      <c r="GW291" s="75"/>
      <c r="GX291" s="75"/>
      <c r="GY291" s="75"/>
      <c r="GZ291" s="75"/>
      <c r="HA291" s="75"/>
      <c r="HB291" s="75"/>
      <c r="HC291" s="75"/>
      <c r="HD291" s="75"/>
      <c r="HE291" s="75"/>
    </row>
    <row r="292" spans="30:213" ht="12.75">
      <c r="AD292" s="132"/>
      <c r="AE292" s="132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5"/>
      <c r="CB292" s="75"/>
      <c r="CC292" s="75"/>
      <c r="CD292" s="75"/>
      <c r="CE292" s="75"/>
      <c r="CF292" s="75"/>
      <c r="CG292" s="75"/>
      <c r="CH292" s="75"/>
      <c r="CI292" s="75"/>
      <c r="CJ292" s="75"/>
      <c r="CK292" s="75"/>
      <c r="CL292" s="75"/>
      <c r="CM292" s="75"/>
      <c r="CN292" s="75"/>
      <c r="CO292" s="75"/>
      <c r="CP292" s="75"/>
      <c r="CQ292" s="75"/>
      <c r="CR292" s="75"/>
      <c r="CS292" s="75"/>
      <c r="CT292" s="75"/>
      <c r="CU292" s="75"/>
      <c r="CV292" s="75"/>
      <c r="CW292" s="75"/>
      <c r="CX292" s="75"/>
      <c r="CY292" s="75"/>
      <c r="CZ292" s="75"/>
      <c r="DA292" s="75"/>
      <c r="DB292" s="75"/>
      <c r="DC292" s="75"/>
      <c r="DD292" s="75"/>
      <c r="DE292" s="75"/>
      <c r="DF292" s="75"/>
      <c r="DG292" s="75"/>
      <c r="DH292" s="75"/>
      <c r="DI292" s="75"/>
      <c r="DJ292" s="75"/>
      <c r="DK292" s="75"/>
      <c r="DL292" s="75"/>
      <c r="DM292" s="75"/>
      <c r="DN292" s="75"/>
      <c r="DO292" s="75"/>
      <c r="DP292" s="75"/>
      <c r="DQ292" s="75"/>
      <c r="DR292" s="75"/>
      <c r="DS292" s="75"/>
      <c r="DT292" s="75"/>
      <c r="DU292" s="75"/>
      <c r="DV292" s="75"/>
      <c r="DW292" s="75"/>
      <c r="DX292" s="75"/>
      <c r="DY292" s="75"/>
      <c r="DZ292" s="75"/>
      <c r="EA292" s="75"/>
      <c r="EB292" s="75"/>
      <c r="EC292" s="75"/>
      <c r="ED292" s="75"/>
      <c r="EE292" s="75"/>
      <c r="EF292" s="75"/>
      <c r="EG292" s="75"/>
      <c r="EH292" s="75"/>
      <c r="EI292" s="75"/>
      <c r="EJ292" s="75"/>
      <c r="EK292" s="75"/>
      <c r="EL292" s="75"/>
      <c r="EM292" s="75"/>
      <c r="EN292" s="75"/>
      <c r="EO292" s="75"/>
      <c r="EP292" s="75"/>
      <c r="EQ292" s="75"/>
      <c r="ER292" s="75"/>
      <c r="ES292" s="75"/>
      <c r="ET292" s="75"/>
      <c r="EU292" s="75"/>
      <c r="EV292" s="75"/>
      <c r="EW292" s="75"/>
      <c r="EX292" s="75"/>
      <c r="EY292" s="75"/>
      <c r="EZ292" s="75"/>
      <c r="FA292" s="75"/>
      <c r="FB292" s="75"/>
      <c r="FC292" s="75"/>
      <c r="FD292" s="75"/>
      <c r="FE292" s="75"/>
      <c r="FF292" s="75"/>
      <c r="FG292" s="75"/>
      <c r="FH292" s="75"/>
      <c r="FI292" s="75"/>
      <c r="FJ292" s="75"/>
      <c r="FK292" s="75"/>
      <c r="FL292" s="75"/>
      <c r="FM292" s="75"/>
      <c r="FN292" s="75"/>
      <c r="FO292" s="75"/>
      <c r="FP292" s="75"/>
      <c r="FQ292" s="75"/>
      <c r="FR292" s="75"/>
      <c r="FS292" s="75"/>
      <c r="FT292" s="75"/>
      <c r="FU292" s="75"/>
      <c r="FV292" s="75"/>
      <c r="FW292" s="75"/>
      <c r="FX292" s="75"/>
      <c r="FY292" s="75"/>
      <c r="FZ292" s="75"/>
      <c r="GA292" s="75"/>
      <c r="GB292" s="75"/>
      <c r="GC292" s="75"/>
      <c r="GD292" s="75"/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/>
      <c r="GR292" s="75"/>
      <c r="GS292" s="75"/>
      <c r="GT292" s="75"/>
      <c r="GU292" s="75"/>
      <c r="GV292" s="75"/>
      <c r="GW292" s="75"/>
      <c r="GX292" s="75"/>
      <c r="GY292" s="75"/>
      <c r="GZ292" s="75"/>
      <c r="HA292" s="75"/>
      <c r="HB292" s="75"/>
      <c r="HC292" s="75"/>
      <c r="HD292" s="75"/>
      <c r="HE292" s="75"/>
    </row>
    <row r="293" spans="30:213">
      <c r="AD293" s="126"/>
      <c r="AE293" s="126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76"/>
      <c r="BY293" s="76"/>
      <c r="BZ293" s="76"/>
      <c r="CA293" s="76"/>
      <c r="CB293" s="76"/>
      <c r="CC293" s="76"/>
      <c r="CD293" s="76"/>
      <c r="CE293" s="76"/>
      <c r="CF293" s="76"/>
      <c r="CG293" s="76"/>
      <c r="CH293" s="76"/>
      <c r="CI293" s="76"/>
      <c r="CJ293" s="76"/>
      <c r="CK293" s="76"/>
      <c r="CL293" s="76"/>
      <c r="CM293" s="76"/>
      <c r="CN293" s="76"/>
      <c r="CO293" s="76"/>
      <c r="CP293" s="76"/>
      <c r="CQ293" s="76"/>
      <c r="CR293" s="76"/>
      <c r="CS293" s="76"/>
      <c r="CT293" s="76"/>
      <c r="CU293" s="76"/>
      <c r="CV293" s="76"/>
      <c r="CW293" s="76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  <c r="EB293" s="76"/>
      <c r="EC293" s="76"/>
      <c r="ED293" s="76"/>
      <c r="EE293" s="76"/>
      <c r="EF293" s="76"/>
      <c r="EG293" s="76"/>
      <c r="EH293" s="76"/>
      <c r="EI293" s="76"/>
      <c r="EJ293" s="76"/>
      <c r="EK293" s="76"/>
      <c r="EL293" s="76"/>
      <c r="EM293" s="76"/>
      <c r="EN293" s="76"/>
      <c r="EO293" s="76"/>
      <c r="EP293" s="76"/>
      <c r="EQ293" s="76"/>
      <c r="ER293" s="76"/>
      <c r="ES293" s="76"/>
      <c r="ET293" s="76"/>
      <c r="EU293" s="76"/>
      <c r="EV293" s="76"/>
      <c r="EW293" s="76"/>
      <c r="EX293" s="76"/>
      <c r="EY293" s="76"/>
      <c r="EZ293" s="76"/>
      <c r="FA293" s="76"/>
      <c r="FB293" s="76"/>
      <c r="FC293" s="76"/>
      <c r="FD293" s="76"/>
      <c r="FE293" s="76"/>
      <c r="FF293" s="76"/>
      <c r="FG293" s="76"/>
      <c r="FH293" s="76"/>
      <c r="FI293" s="76"/>
      <c r="FJ293" s="76"/>
      <c r="FK293" s="76"/>
      <c r="FL293" s="76"/>
      <c r="FM293" s="76"/>
      <c r="FN293" s="76"/>
      <c r="FO293" s="76"/>
      <c r="FP293" s="76"/>
      <c r="FQ293" s="76"/>
      <c r="FR293" s="76"/>
      <c r="FS293" s="76"/>
      <c r="FT293" s="76"/>
      <c r="FU293" s="76"/>
      <c r="FV293" s="76"/>
      <c r="FW293" s="76"/>
      <c r="FX293" s="76"/>
      <c r="FY293" s="76"/>
      <c r="FZ293" s="76"/>
      <c r="GA293" s="76"/>
      <c r="GB293" s="76"/>
      <c r="GC293" s="76"/>
      <c r="GD293" s="76"/>
      <c r="GE293" s="76"/>
      <c r="GF293" s="76"/>
      <c r="GG293" s="76"/>
      <c r="GH293" s="76"/>
      <c r="GI293" s="76"/>
      <c r="GJ293" s="76"/>
      <c r="GK293" s="76"/>
      <c r="GL293" s="76"/>
      <c r="GM293" s="76"/>
      <c r="GN293" s="76"/>
      <c r="GO293" s="76"/>
      <c r="GP293" s="76"/>
      <c r="GQ293" s="76"/>
      <c r="GR293" s="76"/>
      <c r="GS293" s="76"/>
      <c r="GT293" s="76"/>
      <c r="GU293" s="76"/>
      <c r="GV293" s="76"/>
      <c r="GW293" s="76"/>
      <c r="GX293" s="76"/>
      <c r="GY293" s="76"/>
      <c r="GZ293" s="76"/>
      <c r="HA293" s="76"/>
      <c r="HB293" s="76"/>
      <c r="HC293" s="76"/>
      <c r="HD293" s="76"/>
      <c r="HE293" s="76"/>
    </row>
    <row r="294" spans="30:213" ht="12.75">
      <c r="AD294" s="132"/>
      <c r="AE294" s="132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5"/>
      <c r="CB294" s="75"/>
      <c r="CC294" s="75"/>
      <c r="CD294" s="75"/>
      <c r="CE294" s="75"/>
      <c r="CF294" s="75"/>
      <c r="CG294" s="75"/>
      <c r="CH294" s="75"/>
      <c r="CI294" s="75"/>
      <c r="CJ294" s="75"/>
      <c r="CK294" s="75"/>
      <c r="CL294" s="75"/>
      <c r="CM294" s="75"/>
      <c r="CN294" s="75"/>
      <c r="CO294" s="75"/>
      <c r="CP294" s="75"/>
      <c r="CQ294" s="75"/>
      <c r="CR294" s="75"/>
      <c r="CS294" s="75"/>
      <c r="CT294" s="75"/>
      <c r="CU294" s="75"/>
      <c r="CV294" s="75"/>
      <c r="CW294" s="75"/>
      <c r="CX294" s="75"/>
      <c r="CY294" s="75"/>
      <c r="CZ294" s="75"/>
      <c r="DA294" s="75"/>
      <c r="DB294" s="75"/>
      <c r="DC294" s="75"/>
      <c r="DD294" s="75"/>
      <c r="DE294" s="75"/>
      <c r="DF294" s="75"/>
      <c r="DG294" s="75"/>
      <c r="DH294" s="75"/>
      <c r="DI294" s="75"/>
      <c r="DJ294" s="75"/>
      <c r="DK294" s="75"/>
      <c r="DL294" s="75"/>
      <c r="DM294" s="75"/>
      <c r="DN294" s="75"/>
      <c r="DO294" s="75"/>
      <c r="DP294" s="75"/>
      <c r="DQ294" s="75"/>
      <c r="DR294" s="75"/>
      <c r="DS294" s="75"/>
      <c r="DT294" s="75"/>
      <c r="DU294" s="75"/>
      <c r="DV294" s="75"/>
      <c r="DW294" s="75"/>
      <c r="DX294" s="75"/>
      <c r="DY294" s="75"/>
      <c r="DZ294" s="75"/>
      <c r="EA294" s="75"/>
      <c r="EB294" s="75"/>
      <c r="EC294" s="75"/>
      <c r="ED294" s="75"/>
      <c r="EE294" s="75"/>
      <c r="EF294" s="75"/>
      <c r="EG294" s="75"/>
      <c r="EH294" s="75"/>
      <c r="EI294" s="75"/>
      <c r="EJ294" s="75"/>
      <c r="EK294" s="75"/>
      <c r="EL294" s="75"/>
      <c r="EM294" s="75"/>
      <c r="EN294" s="75"/>
      <c r="EO294" s="75"/>
      <c r="EP294" s="75"/>
      <c r="EQ294" s="75"/>
      <c r="ER294" s="75"/>
      <c r="ES294" s="75"/>
      <c r="ET294" s="75"/>
      <c r="EU294" s="75"/>
      <c r="EV294" s="75"/>
      <c r="EW294" s="75"/>
      <c r="EX294" s="75"/>
      <c r="EY294" s="75"/>
      <c r="EZ294" s="75"/>
      <c r="FA294" s="75"/>
      <c r="FB294" s="75"/>
      <c r="FC294" s="75"/>
      <c r="FD294" s="75"/>
      <c r="FE294" s="75"/>
      <c r="FF294" s="75"/>
      <c r="FG294" s="75"/>
      <c r="FH294" s="75"/>
      <c r="FI294" s="75"/>
      <c r="FJ294" s="75"/>
      <c r="FK294" s="75"/>
      <c r="FL294" s="75"/>
      <c r="FM294" s="75"/>
      <c r="FN294" s="75"/>
      <c r="FO294" s="75"/>
      <c r="FP294" s="75"/>
      <c r="FQ294" s="75"/>
      <c r="FR294" s="75"/>
      <c r="FS294" s="75"/>
      <c r="FT294" s="75"/>
      <c r="FU294" s="75"/>
      <c r="FV294" s="75"/>
      <c r="FW294" s="75"/>
      <c r="FX294" s="75"/>
      <c r="FY294" s="75"/>
      <c r="FZ294" s="75"/>
      <c r="GA294" s="75"/>
      <c r="GB294" s="75"/>
      <c r="GC294" s="75"/>
      <c r="GD294" s="75"/>
      <c r="GE294" s="75"/>
      <c r="GF294" s="75"/>
      <c r="GG294" s="75"/>
      <c r="GH294" s="75"/>
      <c r="GI294" s="75"/>
      <c r="GJ294" s="75"/>
      <c r="GK294" s="75"/>
      <c r="GL294" s="75"/>
      <c r="GM294" s="75"/>
      <c r="GN294" s="75"/>
      <c r="GO294" s="75"/>
      <c r="GP294" s="75"/>
      <c r="GQ294" s="75"/>
      <c r="GR294" s="75"/>
      <c r="GS294" s="75"/>
      <c r="GT294" s="75"/>
      <c r="GU294" s="75"/>
      <c r="GV294" s="75"/>
      <c r="GW294" s="75"/>
      <c r="GX294" s="75"/>
      <c r="GY294" s="75"/>
      <c r="GZ294" s="75"/>
      <c r="HA294" s="75"/>
      <c r="HB294" s="75"/>
      <c r="HC294" s="75"/>
      <c r="HD294" s="75"/>
      <c r="HE294" s="75"/>
    </row>
    <row r="295" spans="30:213" ht="12.75">
      <c r="AD295" s="132"/>
      <c r="AE295" s="132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5"/>
      <c r="CB295" s="75"/>
      <c r="CC295" s="75"/>
      <c r="CD295" s="75"/>
      <c r="CE295" s="75"/>
      <c r="CF295" s="75"/>
      <c r="CG295" s="75"/>
      <c r="CH295" s="75"/>
      <c r="CI295" s="75"/>
      <c r="CJ295" s="75"/>
      <c r="CK295" s="75"/>
      <c r="CL295" s="75"/>
      <c r="CM295" s="75"/>
      <c r="CN295" s="75"/>
      <c r="CO295" s="75"/>
      <c r="CP295" s="75"/>
      <c r="CQ295" s="75"/>
      <c r="CR295" s="75"/>
      <c r="CS295" s="75"/>
      <c r="CT295" s="75"/>
      <c r="CU295" s="75"/>
      <c r="CV295" s="75"/>
      <c r="CW295" s="75"/>
      <c r="CX295" s="75"/>
      <c r="CY295" s="75"/>
      <c r="CZ295" s="75"/>
      <c r="DA295" s="75"/>
      <c r="DB295" s="75"/>
      <c r="DC295" s="75"/>
      <c r="DD295" s="75"/>
      <c r="DE295" s="75"/>
      <c r="DF295" s="75"/>
      <c r="DG295" s="75"/>
      <c r="DH295" s="75"/>
      <c r="DI295" s="75"/>
      <c r="DJ295" s="75"/>
      <c r="DK295" s="75"/>
      <c r="DL295" s="75"/>
      <c r="DM295" s="75"/>
      <c r="DN295" s="75"/>
      <c r="DO295" s="75"/>
      <c r="DP295" s="75"/>
      <c r="DQ295" s="75"/>
      <c r="DR295" s="75"/>
      <c r="DS295" s="75"/>
      <c r="DT295" s="75"/>
      <c r="DU295" s="75"/>
      <c r="DV295" s="75"/>
      <c r="DW295" s="75"/>
      <c r="DX295" s="75"/>
      <c r="DY295" s="75"/>
      <c r="DZ295" s="75"/>
      <c r="EA295" s="75"/>
      <c r="EB295" s="75"/>
      <c r="EC295" s="75"/>
      <c r="ED295" s="75"/>
      <c r="EE295" s="75"/>
      <c r="EF295" s="75"/>
      <c r="EG295" s="75"/>
      <c r="EH295" s="75"/>
      <c r="EI295" s="75"/>
      <c r="EJ295" s="75"/>
      <c r="EK295" s="75"/>
      <c r="EL295" s="75"/>
      <c r="EM295" s="75"/>
      <c r="EN295" s="75"/>
      <c r="EO295" s="75"/>
      <c r="EP295" s="75"/>
      <c r="EQ295" s="75"/>
      <c r="ER295" s="75"/>
      <c r="ES295" s="75"/>
      <c r="ET295" s="75"/>
      <c r="EU295" s="75"/>
      <c r="EV295" s="75"/>
      <c r="EW295" s="75"/>
      <c r="EX295" s="75"/>
      <c r="EY295" s="75"/>
      <c r="EZ295" s="75"/>
      <c r="FA295" s="75"/>
      <c r="FB295" s="75"/>
      <c r="FC295" s="75"/>
      <c r="FD295" s="75"/>
      <c r="FE295" s="75"/>
      <c r="FF295" s="75"/>
      <c r="FG295" s="75"/>
      <c r="FH295" s="75"/>
      <c r="FI295" s="75"/>
      <c r="FJ295" s="75"/>
      <c r="FK295" s="75"/>
      <c r="FL295" s="75"/>
      <c r="FM295" s="75"/>
      <c r="FN295" s="75"/>
      <c r="FO295" s="75"/>
      <c r="FP295" s="75"/>
      <c r="FQ295" s="75"/>
      <c r="FR295" s="75"/>
      <c r="FS295" s="75"/>
      <c r="FT295" s="75"/>
      <c r="FU295" s="75"/>
      <c r="FV295" s="75"/>
      <c r="FW295" s="75"/>
      <c r="FX295" s="75"/>
      <c r="FY295" s="75"/>
      <c r="FZ295" s="75"/>
      <c r="GA295" s="75"/>
      <c r="GB295" s="75"/>
      <c r="GC295" s="75"/>
      <c r="GD295" s="75"/>
      <c r="GE295" s="75"/>
      <c r="GF295" s="75"/>
      <c r="GG295" s="75"/>
      <c r="GH295" s="75"/>
      <c r="GI295" s="75"/>
      <c r="GJ295" s="75"/>
      <c r="GK295" s="75"/>
      <c r="GL295" s="75"/>
      <c r="GM295" s="75"/>
      <c r="GN295" s="75"/>
      <c r="GO295" s="75"/>
      <c r="GP295" s="75"/>
      <c r="GQ295" s="75"/>
      <c r="GR295" s="75"/>
      <c r="GS295" s="75"/>
      <c r="GT295" s="75"/>
      <c r="GU295" s="75"/>
      <c r="GV295" s="75"/>
      <c r="GW295" s="75"/>
      <c r="GX295" s="75"/>
      <c r="GY295" s="75"/>
      <c r="GZ295" s="75"/>
      <c r="HA295" s="75"/>
      <c r="HB295" s="75"/>
      <c r="HC295" s="75"/>
      <c r="HD295" s="75"/>
      <c r="HE295" s="75"/>
    </row>
    <row r="296" spans="30:213" ht="12.75">
      <c r="AD296" s="132"/>
      <c r="AE296" s="132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5"/>
      <c r="BG296" s="75"/>
      <c r="BH296" s="75"/>
      <c r="BI296" s="75"/>
      <c r="BJ296" s="75"/>
      <c r="BK296" s="75"/>
      <c r="BL296" s="75"/>
      <c r="BM296" s="75"/>
      <c r="BN296" s="75"/>
      <c r="BO296" s="75"/>
      <c r="BP296" s="75"/>
      <c r="BQ296" s="75"/>
      <c r="BR296" s="75"/>
      <c r="BS296" s="75"/>
      <c r="BT296" s="75"/>
      <c r="BU296" s="75"/>
      <c r="BV296" s="75"/>
      <c r="BW296" s="75"/>
      <c r="BX296" s="75"/>
      <c r="BY296" s="75"/>
      <c r="BZ296" s="75"/>
      <c r="CA296" s="75"/>
      <c r="CB296" s="75"/>
      <c r="CC296" s="75"/>
      <c r="CD296" s="75"/>
      <c r="CE296" s="75"/>
      <c r="CF296" s="75"/>
      <c r="CG296" s="75"/>
      <c r="CH296" s="75"/>
      <c r="CI296" s="75"/>
      <c r="CJ296" s="75"/>
      <c r="CK296" s="75"/>
      <c r="CL296" s="75"/>
      <c r="CM296" s="75"/>
      <c r="CN296" s="75"/>
      <c r="CO296" s="75"/>
      <c r="CP296" s="75"/>
      <c r="CQ296" s="75"/>
      <c r="CR296" s="75"/>
      <c r="CS296" s="75"/>
      <c r="CT296" s="75"/>
      <c r="CU296" s="75"/>
      <c r="CV296" s="75"/>
      <c r="CW296" s="75"/>
      <c r="CX296" s="75"/>
      <c r="CY296" s="75"/>
      <c r="CZ296" s="75"/>
      <c r="DA296" s="75"/>
      <c r="DB296" s="75"/>
      <c r="DC296" s="75"/>
      <c r="DD296" s="75"/>
      <c r="DE296" s="75"/>
      <c r="DF296" s="75"/>
      <c r="DG296" s="75"/>
      <c r="DH296" s="75"/>
      <c r="DI296" s="75"/>
      <c r="DJ296" s="75"/>
      <c r="DK296" s="75"/>
      <c r="DL296" s="75"/>
      <c r="DM296" s="75"/>
      <c r="DN296" s="75"/>
      <c r="DO296" s="75"/>
      <c r="DP296" s="75"/>
      <c r="DQ296" s="75"/>
      <c r="DR296" s="75"/>
      <c r="DS296" s="75"/>
      <c r="DT296" s="75"/>
      <c r="DU296" s="75"/>
      <c r="DV296" s="75"/>
      <c r="DW296" s="75"/>
      <c r="DX296" s="75"/>
      <c r="DY296" s="75"/>
      <c r="DZ296" s="75"/>
      <c r="EA296" s="75"/>
      <c r="EB296" s="75"/>
      <c r="EC296" s="75"/>
      <c r="ED296" s="75"/>
      <c r="EE296" s="75"/>
      <c r="EF296" s="75"/>
      <c r="EG296" s="75"/>
      <c r="EH296" s="75"/>
      <c r="EI296" s="75"/>
      <c r="EJ296" s="75"/>
      <c r="EK296" s="75"/>
      <c r="EL296" s="75"/>
      <c r="EM296" s="75"/>
      <c r="EN296" s="75"/>
      <c r="EO296" s="75"/>
      <c r="EP296" s="75"/>
      <c r="EQ296" s="75"/>
      <c r="ER296" s="75"/>
      <c r="ES296" s="75"/>
      <c r="ET296" s="75"/>
      <c r="EU296" s="75"/>
      <c r="EV296" s="75"/>
      <c r="EW296" s="75"/>
      <c r="EX296" s="75"/>
      <c r="EY296" s="75"/>
      <c r="EZ296" s="75"/>
      <c r="FA296" s="75"/>
      <c r="FB296" s="75"/>
      <c r="FC296" s="75"/>
      <c r="FD296" s="75"/>
      <c r="FE296" s="75"/>
      <c r="FF296" s="75"/>
      <c r="FG296" s="75"/>
      <c r="FH296" s="75"/>
      <c r="FI296" s="75"/>
      <c r="FJ296" s="75"/>
      <c r="FK296" s="75"/>
      <c r="FL296" s="75"/>
      <c r="FM296" s="75"/>
      <c r="FN296" s="75"/>
      <c r="FO296" s="75"/>
      <c r="FP296" s="75"/>
      <c r="FQ296" s="75"/>
      <c r="FR296" s="75"/>
      <c r="FS296" s="75"/>
      <c r="FT296" s="75"/>
      <c r="FU296" s="75"/>
      <c r="FV296" s="75"/>
      <c r="FW296" s="75"/>
      <c r="FX296" s="75"/>
      <c r="FY296" s="75"/>
      <c r="FZ296" s="75"/>
      <c r="GA296" s="75"/>
      <c r="GB296" s="75"/>
      <c r="GC296" s="75"/>
      <c r="GD296" s="75"/>
      <c r="GE296" s="75"/>
      <c r="GF296" s="75"/>
      <c r="GG296" s="75"/>
      <c r="GH296" s="75"/>
      <c r="GI296" s="75"/>
      <c r="GJ296" s="75"/>
      <c r="GK296" s="75"/>
      <c r="GL296" s="75"/>
      <c r="GM296" s="75"/>
      <c r="GN296" s="75"/>
      <c r="GO296" s="75"/>
      <c r="GP296" s="75"/>
      <c r="GQ296" s="75"/>
      <c r="GR296" s="75"/>
      <c r="GS296" s="75"/>
      <c r="GT296" s="75"/>
      <c r="GU296" s="75"/>
      <c r="GV296" s="75"/>
      <c r="GW296" s="75"/>
      <c r="GX296" s="75"/>
      <c r="GY296" s="75"/>
      <c r="GZ296" s="75"/>
      <c r="HA296" s="75"/>
      <c r="HB296" s="75"/>
      <c r="HC296" s="75"/>
      <c r="HD296" s="75"/>
      <c r="HE296" s="75"/>
    </row>
    <row r="297" spans="30:213">
      <c r="AD297" s="126"/>
      <c r="AE297" s="126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76"/>
      <c r="BX297" s="76"/>
      <c r="BY297" s="76"/>
      <c r="BZ297" s="76"/>
      <c r="CA297" s="76"/>
      <c r="CB297" s="76"/>
      <c r="CC297" s="76"/>
      <c r="CD297" s="76"/>
      <c r="CE297" s="76"/>
      <c r="CF297" s="76"/>
      <c r="CG297" s="76"/>
      <c r="CH297" s="76"/>
      <c r="CI297" s="76"/>
      <c r="CJ297" s="76"/>
      <c r="CK297" s="76"/>
      <c r="CL297" s="76"/>
      <c r="CM297" s="76"/>
      <c r="CN297" s="76"/>
      <c r="CO297" s="76"/>
      <c r="CP297" s="76"/>
      <c r="CQ297" s="76"/>
      <c r="CR297" s="76"/>
      <c r="CS297" s="76"/>
      <c r="CT297" s="76"/>
      <c r="CU297" s="76"/>
      <c r="CV297" s="76"/>
      <c r="CW297" s="76"/>
      <c r="CX297" s="76"/>
      <c r="CY297" s="76"/>
      <c r="CZ297" s="76"/>
      <c r="DA297" s="76"/>
      <c r="DB297" s="76"/>
      <c r="DC297" s="76"/>
      <c r="DD297" s="76"/>
      <c r="DE297" s="76"/>
      <c r="DF297" s="76"/>
      <c r="DG297" s="76"/>
      <c r="DH297" s="76"/>
      <c r="DI297" s="76"/>
      <c r="DJ297" s="76"/>
      <c r="DK297" s="76"/>
      <c r="DL297" s="76"/>
      <c r="DM297" s="76"/>
      <c r="DN297" s="76"/>
      <c r="DO297" s="76"/>
      <c r="DP297" s="76"/>
      <c r="DQ297" s="76"/>
      <c r="DR297" s="76"/>
      <c r="DS297" s="76"/>
      <c r="DT297" s="76"/>
      <c r="DU297" s="76"/>
      <c r="DV297" s="76"/>
      <c r="DW297" s="76"/>
      <c r="DX297" s="76"/>
      <c r="DY297" s="76"/>
      <c r="DZ297" s="76"/>
      <c r="EA297" s="76"/>
      <c r="EB297" s="76"/>
      <c r="EC297" s="76"/>
      <c r="ED297" s="76"/>
      <c r="EE297" s="76"/>
      <c r="EF297" s="76"/>
      <c r="EG297" s="76"/>
      <c r="EH297" s="76"/>
      <c r="EI297" s="76"/>
      <c r="EJ297" s="76"/>
      <c r="EK297" s="76"/>
      <c r="EL297" s="76"/>
      <c r="EM297" s="76"/>
      <c r="EN297" s="76"/>
      <c r="EO297" s="76"/>
      <c r="EP297" s="76"/>
      <c r="EQ297" s="76"/>
      <c r="ER297" s="76"/>
      <c r="ES297" s="76"/>
      <c r="ET297" s="76"/>
      <c r="EU297" s="76"/>
      <c r="EV297" s="76"/>
      <c r="EW297" s="76"/>
      <c r="EX297" s="76"/>
      <c r="EY297" s="76"/>
      <c r="EZ297" s="76"/>
      <c r="FA297" s="76"/>
      <c r="FB297" s="76"/>
      <c r="FC297" s="76"/>
      <c r="FD297" s="76"/>
      <c r="FE297" s="76"/>
      <c r="FF297" s="76"/>
      <c r="FG297" s="76"/>
      <c r="FH297" s="76"/>
      <c r="FI297" s="76"/>
      <c r="FJ297" s="76"/>
      <c r="FK297" s="76"/>
      <c r="FL297" s="76"/>
      <c r="FM297" s="76"/>
      <c r="FN297" s="76"/>
      <c r="FO297" s="76"/>
      <c r="FP297" s="76"/>
      <c r="FQ297" s="76"/>
      <c r="FR297" s="76"/>
      <c r="FS297" s="76"/>
      <c r="FT297" s="76"/>
      <c r="FU297" s="76"/>
      <c r="FV297" s="76"/>
      <c r="FW297" s="76"/>
      <c r="FX297" s="76"/>
      <c r="FY297" s="76"/>
      <c r="FZ297" s="76"/>
      <c r="GA297" s="76"/>
      <c r="GB297" s="76"/>
      <c r="GC297" s="76"/>
      <c r="GD297" s="76"/>
      <c r="GE297" s="76"/>
      <c r="GF297" s="76"/>
      <c r="GG297" s="76"/>
      <c r="GH297" s="76"/>
      <c r="GI297" s="76"/>
      <c r="GJ297" s="76"/>
      <c r="GK297" s="76"/>
      <c r="GL297" s="76"/>
      <c r="GM297" s="76"/>
      <c r="GN297" s="76"/>
      <c r="GO297" s="76"/>
      <c r="GP297" s="76"/>
      <c r="GQ297" s="76"/>
      <c r="GR297" s="76"/>
      <c r="GS297" s="76"/>
      <c r="GT297" s="76"/>
      <c r="GU297" s="76"/>
      <c r="GV297" s="76"/>
      <c r="GW297" s="76"/>
      <c r="GX297" s="76"/>
      <c r="GY297" s="76"/>
      <c r="GZ297" s="76"/>
      <c r="HA297" s="76"/>
      <c r="HB297" s="76"/>
      <c r="HC297" s="76"/>
      <c r="HD297" s="76"/>
      <c r="HE297" s="76"/>
    </row>
    <row r="298" spans="30:213" ht="15">
      <c r="AD298" s="141"/>
      <c r="AE298" s="118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</row>
    <row r="299" spans="30:213" ht="15">
      <c r="AD299" s="141"/>
      <c r="AE299" s="118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</row>
    <row r="300" spans="30:213" ht="15">
      <c r="AD300" s="141"/>
      <c r="AE300" s="118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</row>
    <row r="301" spans="30:213" ht="15">
      <c r="AD301" s="141"/>
      <c r="AE301" s="118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</row>
    <row r="302" spans="30:213" ht="15">
      <c r="AD302" s="141"/>
      <c r="AE302" s="118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</row>
    <row r="303" spans="30:213" ht="15">
      <c r="AD303" s="141"/>
      <c r="AE303" s="118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</row>
    <row r="304" spans="30:213" ht="15">
      <c r="AD304" s="141"/>
      <c r="AE304" s="118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</row>
    <row r="305" spans="30:213" ht="15">
      <c r="AD305" s="141"/>
      <c r="AE305" s="118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</row>
    <row r="306" spans="30:213" ht="15">
      <c r="AD306" s="141"/>
      <c r="AE306" s="118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</row>
    <row r="307" spans="30:213" ht="15">
      <c r="AD307" s="141"/>
      <c r="AE307" s="118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</row>
    <row r="308" spans="30:213" ht="15">
      <c r="AD308" s="141"/>
      <c r="AE308" s="118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</row>
    <row r="309" spans="30:213" ht="15">
      <c r="AD309" s="141"/>
      <c r="AE309" s="118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</row>
    <row r="310" spans="30:213" ht="15">
      <c r="AD310" s="141"/>
      <c r="AE310" s="118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</row>
    <row r="311" spans="30:213" ht="15">
      <c r="AD311" s="141"/>
      <c r="AE311" s="118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</row>
    <row r="312" spans="30:213" ht="15">
      <c r="AD312" s="141"/>
      <c r="AE312" s="118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</row>
    <row r="313" spans="30:213" ht="15">
      <c r="AD313" s="141"/>
      <c r="AE313" s="118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</row>
    <row r="314" spans="30:213">
      <c r="AD314" s="126"/>
      <c r="AE314" s="126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  <c r="FK314" s="73"/>
      <c r="FL314" s="73"/>
      <c r="FM314" s="73"/>
      <c r="FN314" s="73"/>
      <c r="FO314" s="73"/>
      <c r="FP314" s="73"/>
      <c r="FQ314" s="73"/>
      <c r="FR314" s="73"/>
      <c r="FS314" s="73"/>
      <c r="FT314" s="73"/>
      <c r="FU314" s="73"/>
      <c r="FV314" s="73"/>
      <c r="FW314" s="73"/>
      <c r="FX314" s="73"/>
      <c r="FY314" s="73"/>
      <c r="FZ314" s="73"/>
      <c r="GA314" s="73"/>
      <c r="GB314" s="73"/>
      <c r="GC314" s="73"/>
      <c r="GD314" s="73"/>
      <c r="GE314" s="73"/>
      <c r="GF314" s="73"/>
      <c r="GG314" s="73"/>
      <c r="GH314" s="73"/>
      <c r="GI314" s="73"/>
      <c r="GJ314" s="73"/>
      <c r="GK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</row>
    <row r="315" spans="30:213" ht="15">
      <c r="AD315" s="141"/>
      <c r="AE315" s="118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</row>
    <row r="316" spans="30:213" ht="15">
      <c r="AD316" s="141"/>
      <c r="AE316" s="118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</row>
    <row r="317" spans="30:213" ht="15">
      <c r="AD317" s="141"/>
      <c r="AE317" s="118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</row>
    <row r="318" spans="30:213">
      <c r="AD318" s="126"/>
      <c r="AE318" s="126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  <c r="FK318" s="73"/>
      <c r="FL318" s="73"/>
      <c r="FM318" s="73"/>
      <c r="FN318" s="73"/>
      <c r="FO318" s="73"/>
      <c r="FP318" s="73"/>
      <c r="FQ318" s="73"/>
      <c r="FR318" s="73"/>
      <c r="FS318" s="73"/>
      <c r="FT318" s="73"/>
      <c r="FU318" s="73"/>
      <c r="FV318" s="73"/>
      <c r="FW318" s="73"/>
      <c r="FX318" s="73"/>
      <c r="FY318" s="73"/>
      <c r="FZ318" s="73"/>
      <c r="GA318" s="73"/>
      <c r="GB318" s="73"/>
      <c r="GC318" s="73"/>
      <c r="GD318" s="73"/>
      <c r="GE318" s="73"/>
      <c r="GF318" s="73"/>
      <c r="GG318" s="73"/>
      <c r="GH318" s="73"/>
      <c r="GI318" s="73"/>
      <c r="GJ318" s="73"/>
      <c r="GK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</row>
    <row r="319" spans="30:213" ht="15">
      <c r="AD319" s="141"/>
      <c r="AE319" s="118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</row>
    <row r="320" spans="30:213" ht="15">
      <c r="AD320" s="141"/>
      <c r="AE320" s="118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</row>
    <row r="321" spans="30:213" ht="15">
      <c r="AD321" s="141"/>
      <c r="AE321" s="118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</row>
    <row r="322" spans="30:213" ht="15">
      <c r="AD322" s="141"/>
      <c r="AE322" s="118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</row>
    <row r="323" spans="30:213" ht="15">
      <c r="AD323" s="141"/>
      <c r="AE323" s="118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</row>
    <row r="324" spans="30:213" ht="15">
      <c r="AD324" s="141"/>
      <c r="AE324" s="118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</row>
    <row r="325" spans="30:213" ht="15">
      <c r="AD325" s="141"/>
      <c r="AE325" s="118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</row>
    <row r="326" spans="30:213" ht="15">
      <c r="AD326" s="141"/>
      <c r="AE326" s="118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</row>
    <row r="327" spans="30:213" ht="15">
      <c r="AD327" s="141"/>
      <c r="AE327" s="118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</row>
    <row r="328" spans="30:213" ht="15">
      <c r="AD328" s="141"/>
      <c r="AE328" s="118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</row>
    <row r="329" spans="30:213" ht="15">
      <c r="AD329" s="141"/>
      <c r="AE329" s="118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</row>
    <row r="330" spans="30:213" ht="15">
      <c r="AD330" s="141"/>
      <c r="AE330" s="118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</row>
    <row r="331" spans="30:213" ht="15">
      <c r="AD331" s="141"/>
      <c r="AE331" s="118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</row>
    <row r="332" spans="30:213" ht="15">
      <c r="AD332" s="141"/>
      <c r="AE332" s="118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</row>
    <row r="333" spans="30:213" ht="15">
      <c r="AD333" s="141"/>
      <c r="AE333" s="118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</row>
    <row r="334" spans="30:213" ht="15">
      <c r="AD334" s="141"/>
      <c r="AE334" s="118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</row>
    <row r="335" spans="30:213">
      <c r="AD335" s="126"/>
      <c r="AE335" s="126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  <c r="FK335" s="73"/>
      <c r="FL335" s="73"/>
      <c r="FM335" s="73"/>
      <c r="FN335" s="73"/>
      <c r="FO335" s="73"/>
      <c r="FP335" s="73"/>
      <c r="FQ335" s="73"/>
      <c r="FR335" s="73"/>
      <c r="FS335" s="73"/>
      <c r="FT335" s="73"/>
      <c r="FU335" s="73"/>
      <c r="FV335" s="73"/>
      <c r="FW335" s="73"/>
      <c r="FX335" s="73"/>
      <c r="FY335" s="73"/>
      <c r="FZ335" s="73"/>
      <c r="GA335" s="73"/>
      <c r="GB335" s="73"/>
      <c r="GC335" s="73"/>
      <c r="GD335" s="73"/>
      <c r="GE335" s="73"/>
      <c r="GF335" s="73"/>
      <c r="GG335" s="73"/>
      <c r="GH335" s="73"/>
      <c r="GI335" s="73"/>
      <c r="GJ335" s="73"/>
      <c r="GK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</row>
    <row r="336" spans="30:213" ht="15">
      <c r="AD336" s="141"/>
      <c r="AE336" s="118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</row>
    <row r="337" spans="30:213" ht="15">
      <c r="AD337" s="141"/>
      <c r="AE337" s="118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</row>
    <row r="338" spans="30:213" ht="15">
      <c r="AD338" s="141"/>
      <c r="AE338" s="118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</row>
    <row r="339" spans="30:213">
      <c r="AD339" s="126"/>
      <c r="AE339" s="126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  <c r="FK339" s="73"/>
      <c r="FL339" s="73"/>
      <c r="FM339" s="73"/>
      <c r="FN339" s="73"/>
      <c r="FO339" s="73"/>
      <c r="FP339" s="73"/>
      <c r="FQ339" s="73"/>
      <c r="FR339" s="73"/>
      <c r="FS339" s="73"/>
      <c r="FT339" s="73"/>
      <c r="FU339" s="73"/>
      <c r="FV339" s="73"/>
      <c r="FW339" s="73"/>
      <c r="FX339" s="73"/>
      <c r="FY339" s="73"/>
      <c r="FZ339" s="73"/>
      <c r="GA339" s="73"/>
      <c r="GB339" s="73"/>
      <c r="GC339" s="73"/>
      <c r="GD339" s="73"/>
      <c r="GE339" s="73"/>
      <c r="GF339" s="73"/>
      <c r="GG339" s="73"/>
      <c r="GH339" s="73"/>
      <c r="GI339" s="73"/>
      <c r="GJ339" s="73"/>
      <c r="GK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</row>
    <row r="340" spans="30:213">
      <c r="AD340" s="126"/>
      <c r="AE340" s="126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  <c r="FK340" s="73"/>
      <c r="FL340" s="73"/>
      <c r="FM340" s="73"/>
      <c r="FN340" s="73"/>
      <c r="FO340" s="73"/>
      <c r="FP340" s="73"/>
      <c r="FQ340" s="73"/>
      <c r="FR340" s="73"/>
      <c r="FS340" s="73"/>
      <c r="FT340" s="73"/>
      <c r="FU340" s="73"/>
      <c r="FV340" s="73"/>
      <c r="FW340" s="73"/>
      <c r="FX340" s="73"/>
      <c r="FY340" s="73"/>
      <c r="FZ340" s="73"/>
      <c r="GA340" s="73"/>
      <c r="GB340" s="73"/>
      <c r="GC340" s="73"/>
      <c r="GD340" s="73"/>
      <c r="GE340" s="73"/>
      <c r="GF340" s="73"/>
      <c r="GG340" s="73"/>
      <c r="GH340" s="73"/>
      <c r="GI340" s="73"/>
      <c r="GJ340" s="73"/>
      <c r="GK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</row>
    <row r="341" spans="30:213">
      <c r="AD341" s="126"/>
      <c r="AE341" s="126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  <c r="FK341" s="73"/>
      <c r="FL341" s="73"/>
      <c r="FM341" s="73"/>
      <c r="FN341" s="73"/>
      <c r="FO341" s="73"/>
      <c r="FP341" s="73"/>
      <c r="FQ341" s="73"/>
      <c r="FR341" s="73"/>
      <c r="FS341" s="73"/>
      <c r="FT341" s="73"/>
      <c r="FU341" s="73"/>
      <c r="FV341" s="73"/>
      <c r="FW341" s="73"/>
      <c r="FX341" s="73"/>
      <c r="FY341" s="73"/>
      <c r="FZ341" s="73"/>
      <c r="GA341" s="73"/>
      <c r="GB341" s="73"/>
      <c r="GC341" s="73"/>
      <c r="GD341" s="73"/>
      <c r="GE341" s="73"/>
      <c r="GF341" s="73"/>
      <c r="GG341" s="73"/>
      <c r="GH341" s="73"/>
      <c r="GI341" s="73"/>
      <c r="GJ341" s="73"/>
      <c r="GK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</row>
    <row r="342" spans="30:213">
      <c r="AD342" s="126"/>
      <c r="AE342" s="126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  <c r="FK342" s="73"/>
      <c r="FL342" s="73"/>
      <c r="FM342" s="73"/>
      <c r="FN342" s="73"/>
      <c r="FO342" s="73"/>
      <c r="FP342" s="73"/>
      <c r="FQ342" s="73"/>
      <c r="FR342" s="73"/>
      <c r="FS342" s="73"/>
      <c r="FT342" s="73"/>
      <c r="FU342" s="73"/>
      <c r="FV342" s="73"/>
      <c r="FW342" s="73"/>
      <c r="FX342" s="73"/>
      <c r="FY342" s="73"/>
      <c r="FZ342" s="73"/>
      <c r="GA342" s="73"/>
      <c r="GB342" s="73"/>
      <c r="GC342" s="73"/>
      <c r="GD342" s="73"/>
      <c r="GE342" s="73"/>
      <c r="GF342" s="73"/>
      <c r="GG342" s="73"/>
      <c r="GH342" s="73"/>
      <c r="GI342" s="73"/>
      <c r="GJ342" s="73"/>
      <c r="GK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</row>
    <row r="343" spans="30:213">
      <c r="AD343" s="126"/>
      <c r="AE343" s="126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  <c r="FK343" s="73"/>
      <c r="FL343" s="73"/>
      <c r="FM343" s="73"/>
      <c r="FN343" s="73"/>
      <c r="FO343" s="73"/>
      <c r="FP343" s="73"/>
      <c r="FQ343" s="73"/>
      <c r="FR343" s="73"/>
      <c r="FS343" s="73"/>
      <c r="FT343" s="73"/>
      <c r="FU343" s="73"/>
      <c r="FV343" s="73"/>
      <c r="FW343" s="73"/>
      <c r="FX343" s="73"/>
      <c r="FY343" s="73"/>
      <c r="FZ343" s="73"/>
      <c r="GA343" s="73"/>
      <c r="GB343" s="73"/>
      <c r="GC343" s="73"/>
      <c r="GD343" s="73"/>
      <c r="GE343" s="73"/>
      <c r="GF343" s="73"/>
      <c r="GG343" s="73"/>
      <c r="GH343" s="73"/>
      <c r="GI343" s="73"/>
      <c r="GJ343" s="73"/>
      <c r="GK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</row>
    <row r="344" spans="30:213">
      <c r="AD344" s="126"/>
      <c r="AE344" s="126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  <c r="FK344" s="73"/>
      <c r="FL344" s="73"/>
      <c r="FM344" s="73"/>
      <c r="FN344" s="73"/>
      <c r="FO344" s="73"/>
      <c r="FP344" s="73"/>
      <c r="FQ344" s="73"/>
      <c r="FR344" s="73"/>
      <c r="FS344" s="73"/>
      <c r="FT344" s="73"/>
      <c r="FU344" s="73"/>
      <c r="FV344" s="73"/>
      <c r="FW344" s="73"/>
      <c r="FX344" s="73"/>
      <c r="FY344" s="73"/>
      <c r="FZ344" s="73"/>
      <c r="GA344" s="73"/>
      <c r="GB344" s="73"/>
      <c r="GC344" s="73"/>
      <c r="GD344" s="73"/>
      <c r="GE344" s="73"/>
      <c r="GF344" s="73"/>
      <c r="GG344" s="73"/>
      <c r="GH344" s="73"/>
      <c r="GI344" s="73"/>
      <c r="GJ344" s="73"/>
      <c r="GK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</row>
    <row r="345" spans="30:213">
      <c r="AD345" s="126"/>
      <c r="AE345" s="126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  <c r="FK345" s="73"/>
      <c r="FL345" s="73"/>
      <c r="FM345" s="73"/>
      <c r="FN345" s="73"/>
      <c r="FO345" s="73"/>
      <c r="FP345" s="73"/>
      <c r="FQ345" s="73"/>
      <c r="FR345" s="73"/>
      <c r="FS345" s="73"/>
      <c r="FT345" s="73"/>
      <c r="FU345" s="73"/>
      <c r="FV345" s="73"/>
      <c r="FW345" s="73"/>
      <c r="FX345" s="73"/>
      <c r="FY345" s="73"/>
      <c r="FZ345" s="73"/>
      <c r="GA345" s="73"/>
      <c r="GB345" s="73"/>
      <c r="GC345" s="73"/>
      <c r="GD345" s="73"/>
      <c r="GE345" s="73"/>
      <c r="GF345" s="73"/>
      <c r="GG345" s="73"/>
      <c r="GH345" s="73"/>
      <c r="GI345" s="73"/>
      <c r="GJ345" s="73"/>
      <c r="GK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</row>
    <row r="346" spans="30:213" ht="15">
      <c r="AD346" s="141"/>
      <c r="AE346" s="118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</row>
    <row r="347" spans="30:213" ht="15">
      <c r="AD347" s="141"/>
      <c r="AE347" s="118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</row>
    <row r="348" spans="30:213" ht="15">
      <c r="AD348" s="141"/>
      <c r="AE348" s="118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</row>
    <row r="349" spans="30:213" ht="15">
      <c r="AD349" s="141"/>
      <c r="AE349" s="118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</row>
    <row r="350" spans="30:213" ht="15">
      <c r="AD350" s="141"/>
      <c r="AE350" s="118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</row>
    <row r="351" spans="30:213" ht="15">
      <c r="AD351" s="141"/>
      <c r="AE351" s="118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</row>
    <row r="352" spans="30:213" ht="15">
      <c r="AD352" s="141"/>
      <c r="AE352" s="118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</row>
    <row r="353" spans="30:213" ht="15">
      <c r="AD353" s="141"/>
      <c r="AE353" s="118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</row>
    <row r="354" spans="30:213" ht="15">
      <c r="AD354" s="141"/>
      <c r="AE354" s="118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</row>
    <row r="355" spans="30:213" ht="15">
      <c r="AD355" s="141"/>
      <c r="AE355" s="118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</row>
    <row r="356" spans="30:213" ht="15">
      <c r="AD356" s="141"/>
      <c r="AE356" s="118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</row>
    <row r="357" spans="30:213" ht="15">
      <c r="AD357" s="141"/>
      <c r="AE357" s="118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</row>
    <row r="358" spans="30:213">
      <c r="AD358" s="126"/>
      <c r="AE358" s="126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  <c r="FK358" s="73"/>
      <c r="FL358" s="73"/>
      <c r="FM358" s="73"/>
      <c r="FN358" s="73"/>
      <c r="FO358" s="73"/>
      <c r="FP358" s="73"/>
      <c r="FQ358" s="73"/>
      <c r="FR358" s="73"/>
      <c r="FS358" s="73"/>
      <c r="FT358" s="73"/>
      <c r="FU358" s="73"/>
      <c r="FV358" s="73"/>
      <c r="FW358" s="73"/>
      <c r="FX358" s="73"/>
      <c r="FY358" s="73"/>
      <c r="FZ358" s="73"/>
      <c r="GA358" s="73"/>
      <c r="GB358" s="73"/>
      <c r="GC358" s="73"/>
      <c r="GD358" s="73"/>
      <c r="GE358" s="73"/>
      <c r="GF358" s="73"/>
      <c r="GG358" s="73"/>
      <c r="GH358" s="73"/>
      <c r="GI358" s="73"/>
      <c r="GJ358" s="73"/>
      <c r="GK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</row>
    <row r="359" spans="30:213" ht="15">
      <c r="AD359" s="141"/>
      <c r="AE359" s="118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</row>
    <row r="360" spans="30:213" ht="15">
      <c r="AD360" s="141"/>
      <c r="AE360" s="118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</row>
    <row r="361" spans="30:213" ht="15">
      <c r="AD361" s="141"/>
      <c r="AE361" s="118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</row>
    <row r="362" spans="30:213">
      <c r="AD362" s="126"/>
      <c r="AE362" s="126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</row>
    <row r="363" spans="30:213">
      <c r="AD363" s="126"/>
      <c r="AE363" s="126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</row>
    <row r="364" spans="30:213">
      <c r="AD364" s="126"/>
      <c r="AE364" s="126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</row>
    <row r="365" spans="30:213">
      <c r="AD365" s="126"/>
      <c r="AE365" s="126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</row>
    <row r="366" spans="30:213">
      <c r="AD366" s="126"/>
      <c r="AE366" s="126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</row>
    <row r="367" spans="30:213">
      <c r="AD367" s="126"/>
      <c r="AE367" s="126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  <c r="FK367" s="73"/>
      <c r="FL367" s="73"/>
      <c r="FM367" s="73"/>
      <c r="FN367" s="73"/>
      <c r="FO367" s="73"/>
      <c r="FP367" s="73"/>
      <c r="FQ367" s="73"/>
      <c r="FR367" s="73"/>
      <c r="FS367" s="73"/>
      <c r="FT367" s="73"/>
      <c r="FU367" s="73"/>
      <c r="FV367" s="73"/>
      <c r="FW367" s="73"/>
      <c r="FX367" s="73"/>
      <c r="FY367" s="73"/>
      <c r="FZ367" s="73"/>
      <c r="GA367" s="73"/>
      <c r="GB367" s="73"/>
      <c r="GC367" s="73"/>
      <c r="GD367" s="73"/>
      <c r="GE367" s="73"/>
      <c r="GF367" s="73"/>
      <c r="GG367" s="73"/>
      <c r="GH367" s="73"/>
      <c r="GI367" s="73"/>
      <c r="GJ367" s="73"/>
      <c r="GK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</row>
    <row r="368" spans="30:213">
      <c r="AD368" s="126"/>
      <c r="AE368" s="126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</row>
    <row r="369" spans="30:213" ht="15">
      <c r="AD369" s="141"/>
      <c r="AE369" s="118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</row>
    <row r="370" spans="30:213" ht="15">
      <c r="AD370" s="141"/>
      <c r="AE370" s="118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</row>
    <row r="371" spans="30:213" ht="15">
      <c r="AD371" s="141"/>
      <c r="AE371" s="118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</row>
    <row r="372" spans="30:213" ht="15">
      <c r="AD372" s="141"/>
      <c r="AE372" s="118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</row>
    <row r="373" spans="30:213" ht="15">
      <c r="AD373" s="141"/>
      <c r="AE373" s="118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</row>
    <row r="374" spans="30:213" ht="15">
      <c r="AD374" s="141"/>
      <c r="AE374" s="118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</row>
    <row r="375" spans="30:213" ht="15">
      <c r="AD375" s="141"/>
      <c r="AE375" s="118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</row>
    <row r="376" spans="30:213" ht="15">
      <c r="AD376" s="141"/>
      <c r="AE376" s="118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</row>
    <row r="377" spans="30:213" ht="15">
      <c r="AD377" s="141"/>
      <c r="AE377" s="118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</row>
    <row r="378" spans="30:213" ht="15">
      <c r="AD378" s="141"/>
      <c r="AE378" s="118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</row>
    <row r="379" spans="30:213" ht="15">
      <c r="AD379" s="141"/>
      <c r="AE379" s="118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</row>
    <row r="380" spans="30:213" ht="15">
      <c r="AD380" s="141"/>
      <c r="AE380" s="118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</row>
    <row r="381" spans="30:213">
      <c r="AD381" s="126"/>
      <c r="AE381" s="126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  <c r="FK381" s="73"/>
      <c r="FL381" s="73"/>
      <c r="FM381" s="73"/>
      <c r="FN381" s="73"/>
      <c r="FO381" s="73"/>
      <c r="FP381" s="73"/>
      <c r="FQ381" s="73"/>
      <c r="FR381" s="73"/>
      <c r="FS381" s="73"/>
      <c r="FT381" s="73"/>
      <c r="FU381" s="73"/>
      <c r="FV381" s="73"/>
      <c r="FW381" s="73"/>
      <c r="FX381" s="73"/>
      <c r="FY381" s="73"/>
      <c r="FZ381" s="73"/>
      <c r="GA381" s="73"/>
      <c r="GB381" s="73"/>
      <c r="GC381" s="73"/>
      <c r="GD381" s="73"/>
      <c r="GE381" s="73"/>
      <c r="GF381" s="73"/>
      <c r="GG381" s="73"/>
      <c r="GH381" s="73"/>
      <c r="GI381" s="73"/>
      <c r="GJ381" s="73"/>
      <c r="GK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</row>
    <row r="382" spans="30:213" ht="15">
      <c r="AD382" s="141"/>
      <c r="AE382" s="118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</row>
    <row r="383" spans="30:213" ht="15">
      <c r="AD383" s="141"/>
      <c r="AE383" s="118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</row>
    <row r="384" spans="30:213" ht="15">
      <c r="AD384" s="141"/>
      <c r="AE384" s="118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</row>
    <row r="385" spans="30:213">
      <c r="AD385" s="126"/>
      <c r="AE385" s="126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</row>
    <row r="386" spans="30:213">
      <c r="AD386" s="126"/>
      <c r="AE386" s="126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</row>
    <row r="387" spans="30:213">
      <c r="AD387" s="126"/>
      <c r="AE387" s="126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</row>
    <row r="388" spans="30:213">
      <c r="AD388" s="126"/>
      <c r="AE388" s="126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</row>
    <row r="389" spans="30:213">
      <c r="AD389" s="126"/>
      <c r="AE389" s="126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</row>
    <row r="390" spans="30:213">
      <c r="AD390" s="126"/>
      <c r="AE390" s="126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</row>
    <row r="391" spans="30:213">
      <c r="AD391" s="126"/>
      <c r="AE391" s="126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</row>
    <row r="392" spans="30:213" ht="15">
      <c r="AD392" s="141"/>
      <c r="AE392" s="118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</row>
    <row r="393" spans="30:213" ht="15">
      <c r="AD393" s="141"/>
      <c r="AE393" s="118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</row>
    <row r="394" spans="30:213" ht="15">
      <c r="AD394" s="141"/>
      <c r="AE394" s="118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</row>
    <row r="395" spans="30:213" ht="15">
      <c r="AD395" s="141"/>
      <c r="AE395" s="118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</row>
    <row r="396" spans="30:213" ht="15">
      <c r="AD396" s="141"/>
      <c r="AE396" s="118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</row>
    <row r="397" spans="30:213" ht="15">
      <c r="AD397" s="141"/>
      <c r="AE397" s="118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</row>
    <row r="398" spans="30:213" ht="15">
      <c r="AD398" s="141"/>
      <c r="AE398" s="118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</row>
    <row r="399" spans="30:213" ht="15">
      <c r="AD399" s="141"/>
      <c r="AE399" s="118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</row>
    <row r="400" spans="30:213" ht="15">
      <c r="AD400" s="141"/>
      <c r="AE400" s="118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</row>
    <row r="401" spans="30:213" ht="15">
      <c r="AD401" s="141"/>
      <c r="AE401" s="118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</row>
    <row r="402" spans="30:213" ht="15">
      <c r="AD402" s="141"/>
      <c r="AE402" s="118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</row>
    <row r="403" spans="30:213" ht="15">
      <c r="AD403" s="141"/>
      <c r="AE403" s="118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</row>
    <row r="404" spans="30:213">
      <c r="AD404" s="126"/>
      <c r="AE404" s="126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73"/>
      <c r="EV404" s="73"/>
      <c r="EW404" s="73"/>
      <c r="EX404" s="73"/>
      <c r="EY404" s="73"/>
      <c r="EZ404" s="73"/>
      <c r="FA404" s="73"/>
      <c r="FB404" s="73"/>
      <c r="FC404" s="73"/>
      <c r="FD404" s="73"/>
      <c r="FE404" s="73"/>
      <c r="FF404" s="73"/>
      <c r="FG404" s="73"/>
      <c r="FH404" s="73"/>
      <c r="FI404" s="73"/>
      <c r="FJ404" s="73"/>
      <c r="FK404" s="73"/>
      <c r="FL404" s="73"/>
      <c r="FM404" s="73"/>
      <c r="FN404" s="73"/>
      <c r="FO404" s="73"/>
      <c r="FP404" s="73"/>
      <c r="FQ404" s="73"/>
      <c r="FR404" s="73"/>
      <c r="FS404" s="73"/>
      <c r="FT404" s="73"/>
      <c r="FU404" s="73"/>
      <c r="FV404" s="73"/>
      <c r="FW404" s="73"/>
      <c r="FX404" s="73"/>
      <c r="FY404" s="73"/>
      <c r="FZ404" s="73"/>
      <c r="GA404" s="73"/>
      <c r="GB404" s="73"/>
      <c r="GC404" s="73"/>
      <c r="GD404" s="73"/>
      <c r="GE404" s="73"/>
      <c r="GF404" s="73"/>
      <c r="GG404" s="73"/>
      <c r="GH404" s="73"/>
      <c r="GI404" s="73"/>
      <c r="GJ404" s="73"/>
      <c r="GK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</row>
    <row r="405" spans="30:213" ht="15">
      <c r="AD405" s="141"/>
      <c r="AE405" s="118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</row>
    <row r="406" spans="30:213" ht="15">
      <c r="AD406" s="141"/>
      <c r="AE406" s="118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</row>
    <row r="407" spans="30:213" ht="15">
      <c r="AD407" s="141"/>
      <c r="AE407" s="118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</row>
    <row r="408" spans="30:213">
      <c r="AD408" s="126"/>
      <c r="AE408" s="126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</row>
    <row r="409" spans="30:213">
      <c r="AD409" s="126"/>
      <c r="AE409" s="126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73"/>
      <c r="DK409" s="73"/>
      <c r="DL409" s="73"/>
      <c r="DM409" s="73"/>
      <c r="DN409" s="73"/>
      <c r="DO409" s="73"/>
      <c r="DP409" s="73"/>
      <c r="DQ409" s="73"/>
      <c r="DR409" s="73"/>
      <c r="DS409" s="73"/>
      <c r="DT409" s="73"/>
      <c r="DU409" s="73"/>
      <c r="DV409" s="73"/>
      <c r="DW409" s="73"/>
      <c r="DX409" s="73"/>
      <c r="DY409" s="73"/>
      <c r="DZ409" s="73"/>
      <c r="EA409" s="73"/>
      <c r="EB409" s="73"/>
      <c r="EC409" s="73"/>
      <c r="ED409" s="73"/>
      <c r="EE409" s="73"/>
      <c r="EF409" s="73"/>
      <c r="EG409" s="73"/>
      <c r="EH409" s="73"/>
      <c r="EI409" s="73"/>
      <c r="EJ409" s="73"/>
      <c r="EK409" s="73"/>
      <c r="EL409" s="73"/>
      <c r="EM409" s="73"/>
      <c r="EN409" s="73"/>
      <c r="EO409" s="73"/>
      <c r="EP409" s="73"/>
      <c r="EQ409" s="73"/>
      <c r="ER409" s="73"/>
      <c r="ES409" s="73"/>
      <c r="ET409" s="73"/>
      <c r="EU409" s="73"/>
      <c r="EV409" s="73"/>
      <c r="EW409" s="73"/>
      <c r="EX409" s="73"/>
      <c r="EY409" s="73"/>
      <c r="EZ409" s="73"/>
      <c r="FA409" s="73"/>
      <c r="FB409" s="73"/>
      <c r="FC409" s="73"/>
      <c r="FD409" s="73"/>
      <c r="FE409" s="73"/>
      <c r="FF409" s="73"/>
      <c r="FG409" s="73"/>
      <c r="FH409" s="73"/>
      <c r="FI409" s="73"/>
      <c r="FJ409" s="73"/>
      <c r="FK409" s="73"/>
      <c r="FL409" s="73"/>
      <c r="FM409" s="73"/>
      <c r="FN409" s="73"/>
      <c r="FO409" s="73"/>
      <c r="FP409" s="73"/>
      <c r="FQ409" s="73"/>
      <c r="FR409" s="73"/>
      <c r="FS409" s="73"/>
      <c r="FT409" s="73"/>
      <c r="FU409" s="73"/>
      <c r="FV409" s="73"/>
      <c r="FW409" s="73"/>
      <c r="FX409" s="73"/>
      <c r="FY409" s="73"/>
      <c r="FZ409" s="73"/>
      <c r="GA409" s="73"/>
      <c r="GB409" s="73"/>
      <c r="GC409" s="73"/>
      <c r="GD409" s="73"/>
      <c r="GE409" s="73"/>
      <c r="GF409" s="73"/>
      <c r="GG409" s="73"/>
      <c r="GH409" s="73"/>
      <c r="GI409" s="73"/>
      <c r="GJ409" s="73"/>
      <c r="GK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</row>
    <row r="410" spans="30:213">
      <c r="AD410" s="126"/>
      <c r="AE410" s="126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73"/>
      <c r="DK410" s="73"/>
      <c r="DL410" s="73"/>
      <c r="DM410" s="73"/>
      <c r="DN410" s="73"/>
      <c r="DO410" s="73"/>
      <c r="DP410" s="73"/>
      <c r="DQ410" s="73"/>
      <c r="DR410" s="73"/>
      <c r="DS410" s="73"/>
      <c r="DT410" s="73"/>
      <c r="DU410" s="73"/>
      <c r="DV410" s="73"/>
      <c r="DW410" s="73"/>
      <c r="DX410" s="73"/>
      <c r="DY410" s="73"/>
      <c r="DZ410" s="73"/>
      <c r="EA410" s="73"/>
      <c r="EB410" s="73"/>
      <c r="EC410" s="73"/>
      <c r="ED410" s="73"/>
      <c r="EE410" s="73"/>
      <c r="EF410" s="73"/>
      <c r="EG410" s="73"/>
      <c r="EH410" s="73"/>
      <c r="EI410" s="73"/>
      <c r="EJ410" s="73"/>
      <c r="EK410" s="73"/>
      <c r="EL410" s="73"/>
      <c r="EM410" s="73"/>
      <c r="EN410" s="73"/>
      <c r="EO410" s="73"/>
      <c r="EP410" s="73"/>
      <c r="EQ410" s="73"/>
      <c r="ER410" s="73"/>
      <c r="ES410" s="73"/>
      <c r="ET410" s="73"/>
      <c r="EU410" s="73"/>
      <c r="EV410" s="73"/>
      <c r="EW410" s="73"/>
      <c r="EX410" s="73"/>
      <c r="EY410" s="73"/>
      <c r="EZ410" s="73"/>
      <c r="FA410" s="73"/>
      <c r="FB410" s="73"/>
      <c r="FC410" s="73"/>
      <c r="FD410" s="73"/>
      <c r="FE410" s="73"/>
      <c r="FF410" s="73"/>
      <c r="FG410" s="73"/>
      <c r="FH410" s="73"/>
      <c r="FI410" s="73"/>
      <c r="FJ410" s="73"/>
      <c r="FK410" s="73"/>
      <c r="FL410" s="73"/>
      <c r="FM410" s="73"/>
      <c r="FN410" s="73"/>
      <c r="FO410" s="73"/>
      <c r="FP410" s="73"/>
      <c r="FQ410" s="73"/>
      <c r="FR410" s="73"/>
      <c r="FS410" s="73"/>
      <c r="FT410" s="73"/>
      <c r="FU410" s="73"/>
      <c r="FV410" s="73"/>
      <c r="FW410" s="73"/>
      <c r="FX410" s="73"/>
      <c r="FY410" s="73"/>
      <c r="FZ410" s="73"/>
      <c r="GA410" s="73"/>
      <c r="GB410" s="73"/>
      <c r="GC410" s="73"/>
      <c r="GD410" s="73"/>
      <c r="GE410" s="73"/>
      <c r="GF410" s="73"/>
      <c r="GG410" s="73"/>
      <c r="GH410" s="73"/>
      <c r="GI410" s="73"/>
      <c r="GJ410" s="73"/>
      <c r="GK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</row>
    <row r="411" spans="30:213">
      <c r="AD411" s="126"/>
      <c r="AE411" s="126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73"/>
      <c r="DK411" s="73"/>
      <c r="DL411" s="73"/>
      <c r="DM411" s="73"/>
      <c r="DN411" s="73"/>
      <c r="DO411" s="73"/>
      <c r="DP411" s="73"/>
      <c r="DQ411" s="73"/>
      <c r="DR411" s="73"/>
      <c r="DS411" s="73"/>
      <c r="DT411" s="73"/>
      <c r="DU411" s="73"/>
      <c r="DV411" s="73"/>
      <c r="DW411" s="73"/>
      <c r="DX411" s="73"/>
      <c r="DY411" s="73"/>
      <c r="DZ411" s="73"/>
      <c r="EA411" s="73"/>
      <c r="EB411" s="73"/>
      <c r="EC411" s="73"/>
      <c r="ED411" s="73"/>
      <c r="EE411" s="73"/>
      <c r="EF411" s="73"/>
      <c r="EG411" s="73"/>
      <c r="EH411" s="73"/>
      <c r="EI411" s="73"/>
      <c r="EJ411" s="73"/>
      <c r="EK411" s="73"/>
      <c r="EL411" s="73"/>
      <c r="EM411" s="73"/>
      <c r="EN411" s="73"/>
      <c r="EO411" s="73"/>
      <c r="EP411" s="73"/>
      <c r="EQ411" s="73"/>
      <c r="ER411" s="73"/>
      <c r="ES411" s="73"/>
      <c r="ET411" s="73"/>
      <c r="EU411" s="73"/>
      <c r="EV411" s="73"/>
      <c r="EW411" s="73"/>
      <c r="EX411" s="73"/>
      <c r="EY411" s="73"/>
      <c r="EZ411" s="73"/>
      <c r="FA411" s="73"/>
      <c r="FB411" s="73"/>
      <c r="FC411" s="73"/>
      <c r="FD411" s="73"/>
      <c r="FE411" s="73"/>
      <c r="FF411" s="73"/>
      <c r="FG411" s="73"/>
      <c r="FH411" s="73"/>
      <c r="FI411" s="73"/>
      <c r="FJ411" s="73"/>
      <c r="FK411" s="73"/>
      <c r="FL411" s="73"/>
      <c r="FM411" s="73"/>
      <c r="FN411" s="73"/>
      <c r="FO411" s="73"/>
      <c r="FP411" s="73"/>
      <c r="FQ411" s="73"/>
      <c r="FR411" s="73"/>
      <c r="FS411" s="73"/>
      <c r="FT411" s="73"/>
      <c r="FU411" s="73"/>
      <c r="FV411" s="73"/>
      <c r="FW411" s="73"/>
      <c r="FX411" s="73"/>
      <c r="FY411" s="73"/>
      <c r="FZ411" s="73"/>
      <c r="GA411" s="73"/>
      <c r="GB411" s="73"/>
      <c r="GC411" s="73"/>
      <c r="GD411" s="73"/>
      <c r="GE411" s="73"/>
      <c r="GF411" s="73"/>
      <c r="GG411" s="73"/>
      <c r="GH411" s="73"/>
      <c r="GI411" s="73"/>
      <c r="GJ411" s="73"/>
      <c r="GK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</row>
    <row r="412" spans="30:213">
      <c r="AD412" s="126"/>
      <c r="AE412" s="126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73"/>
      <c r="DK412" s="73"/>
      <c r="DL412" s="73"/>
      <c r="DM412" s="73"/>
      <c r="DN412" s="73"/>
      <c r="DO412" s="73"/>
      <c r="DP412" s="73"/>
      <c r="DQ412" s="73"/>
      <c r="DR412" s="73"/>
      <c r="DS412" s="73"/>
      <c r="DT412" s="73"/>
      <c r="DU412" s="73"/>
      <c r="DV412" s="73"/>
      <c r="DW412" s="73"/>
      <c r="DX412" s="73"/>
      <c r="DY412" s="73"/>
      <c r="DZ412" s="73"/>
      <c r="EA412" s="73"/>
      <c r="EB412" s="73"/>
      <c r="EC412" s="73"/>
      <c r="ED412" s="73"/>
      <c r="EE412" s="73"/>
      <c r="EF412" s="73"/>
      <c r="EG412" s="73"/>
      <c r="EH412" s="73"/>
      <c r="EI412" s="73"/>
      <c r="EJ412" s="73"/>
      <c r="EK412" s="73"/>
      <c r="EL412" s="73"/>
      <c r="EM412" s="73"/>
      <c r="EN412" s="73"/>
      <c r="EO412" s="73"/>
      <c r="EP412" s="73"/>
      <c r="EQ412" s="73"/>
      <c r="ER412" s="73"/>
      <c r="ES412" s="73"/>
      <c r="ET412" s="73"/>
      <c r="EU412" s="73"/>
      <c r="EV412" s="73"/>
      <c r="EW412" s="73"/>
      <c r="EX412" s="73"/>
      <c r="EY412" s="73"/>
      <c r="EZ412" s="73"/>
      <c r="FA412" s="73"/>
      <c r="FB412" s="73"/>
      <c r="FC412" s="73"/>
      <c r="FD412" s="73"/>
      <c r="FE412" s="73"/>
      <c r="FF412" s="73"/>
      <c r="FG412" s="73"/>
      <c r="FH412" s="73"/>
      <c r="FI412" s="73"/>
      <c r="FJ412" s="73"/>
      <c r="FK412" s="73"/>
      <c r="FL412" s="73"/>
      <c r="FM412" s="73"/>
      <c r="FN412" s="73"/>
      <c r="FO412" s="73"/>
      <c r="FP412" s="73"/>
      <c r="FQ412" s="73"/>
      <c r="FR412" s="73"/>
      <c r="FS412" s="73"/>
      <c r="FT412" s="73"/>
      <c r="FU412" s="73"/>
      <c r="FV412" s="73"/>
      <c r="FW412" s="73"/>
      <c r="FX412" s="73"/>
      <c r="FY412" s="73"/>
      <c r="FZ412" s="73"/>
      <c r="GA412" s="73"/>
      <c r="GB412" s="73"/>
      <c r="GC412" s="73"/>
      <c r="GD412" s="73"/>
      <c r="GE412" s="73"/>
      <c r="GF412" s="73"/>
      <c r="GG412" s="73"/>
      <c r="GH412" s="73"/>
      <c r="GI412" s="73"/>
      <c r="GJ412" s="73"/>
      <c r="GK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</row>
    <row r="413" spans="30:213">
      <c r="AD413" s="126"/>
      <c r="AE413" s="126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73"/>
      <c r="DK413" s="73"/>
      <c r="DL413" s="73"/>
      <c r="DM413" s="73"/>
      <c r="DN413" s="73"/>
      <c r="DO413" s="73"/>
      <c r="DP413" s="73"/>
      <c r="DQ413" s="73"/>
      <c r="DR413" s="73"/>
      <c r="DS413" s="73"/>
      <c r="DT413" s="73"/>
      <c r="DU413" s="73"/>
      <c r="DV413" s="73"/>
      <c r="DW413" s="73"/>
      <c r="DX413" s="73"/>
      <c r="DY413" s="73"/>
      <c r="DZ413" s="73"/>
      <c r="EA413" s="73"/>
      <c r="EB413" s="73"/>
      <c r="EC413" s="73"/>
      <c r="ED413" s="73"/>
      <c r="EE413" s="73"/>
      <c r="EF413" s="73"/>
      <c r="EG413" s="73"/>
      <c r="EH413" s="73"/>
      <c r="EI413" s="73"/>
      <c r="EJ413" s="73"/>
      <c r="EK413" s="73"/>
      <c r="EL413" s="73"/>
      <c r="EM413" s="73"/>
      <c r="EN413" s="73"/>
      <c r="EO413" s="73"/>
      <c r="EP413" s="73"/>
      <c r="EQ413" s="73"/>
      <c r="ER413" s="73"/>
      <c r="ES413" s="73"/>
      <c r="ET413" s="73"/>
      <c r="EU413" s="73"/>
      <c r="EV413" s="73"/>
      <c r="EW413" s="73"/>
      <c r="EX413" s="73"/>
      <c r="EY413" s="73"/>
      <c r="EZ413" s="73"/>
      <c r="FA413" s="73"/>
      <c r="FB413" s="73"/>
      <c r="FC413" s="73"/>
      <c r="FD413" s="73"/>
      <c r="FE413" s="73"/>
      <c r="FF413" s="73"/>
      <c r="FG413" s="73"/>
      <c r="FH413" s="73"/>
      <c r="FI413" s="73"/>
      <c r="FJ413" s="73"/>
      <c r="FK413" s="73"/>
      <c r="FL413" s="73"/>
      <c r="FM413" s="73"/>
      <c r="FN413" s="73"/>
      <c r="FO413" s="73"/>
      <c r="FP413" s="73"/>
      <c r="FQ413" s="73"/>
      <c r="FR413" s="73"/>
      <c r="FS413" s="73"/>
      <c r="FT413" s="73"/>
      <c r="FU413" s="73"/>
      <c r="FV413" s="73"/>
      <c r="FW413" s="73"/>
      <c r="FX413" s="73"/>
      <c r="FY413" s="73"/>
      <c r="FZ413" s="73"/>
      <c r="GA413" s="73"/>
      <c r="GB413" s="73"/>
      <c r="GC413" s="73"/>
      <c r="GD413" s="73"/>
      <c r="GE413" s="73"/>
      <c r="GF413" s="73"/>
      <c r="GG413" s="73"/>
      <c r="GH413" s="73"/>
      <c r="GI413" s="73"/>
      <c r="GJ413" s="73"/>
      <c r="GK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</row>
    <row r="414" spans="30:213">
      <c r="AD414" s="126"/>
      <c r="AE414" s="126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73"/>
      <c r="DK414" s="73"/>
      <c r="DL414" s="73"/>
      <c r="DM414" s="73"/>
      <c r="DN414" s="73"/>
      <c r="DO414" s="73"/>
      <c r="DP414" s="73"/>
      <c r="DQ414" s="73"/>
      <c r="DR414" s="73"/>
      <c r="DS414" s="73"/>
      <c r="DT414" s="73"/>
      <c r="DU414" s="73"/>
      <c r="DV414" s="73"/>
      <c r="DW414" s="73"/>
      <c r="DX414" s="73"/>
      <c r="DY414" s="73"/>
      <c r="DZ414" s="73"/>
      <c r="EA414" s="73"/>
      <c r="EB414" s="73"/>
      <c r="EC414" s="73"/>
      <c r="ED414" s="73"/>
      <c r="EE414" s="73"/>
      <c r="EF414" s="73"/>
      <c r="EG414" s="73"/>
      <c r="EH414" s="73"/>
      <c r="EI414" s="73"/>
      <c r="EJ414" s="73"/>
      <c r="EK414" s="73"/>
      <c r="EL414" s="73"/>
      <c r="EM414" s="73"/>
      <c r="EN414" s="73"/>
      <c r="EO414" s="73"/>
      <c r="EP414" s="73"/>
      <c r="EQ414" s="73"/>
      <c r="ER414" s="73"/>
      <c r="ES414" s="73"/>
      <c r="ET414" s="73"/>
      <c r="EU414" s="73"/>
      <c r="EV414" s="73"/>
      <c r="EW414" s="73"/>
      <c r="EX414" s="73"/>
      <c r="EY414" s="73"/>
      <c r="EZ414" s="73"/>
      <c r="FA414" s="73"/>
      <c r="FB414" s="73"/>
      <c r="FC414" s="73"/>
      <c r="FD414" s="73"/>
      <c r="FE414" s="73"/>
      <c r="FF414" s="73"/>
      <c r="FG414" s="73"/>
      <c r="FH414" s="73"/>
      <c r="FI414" s="73"/>
      <c r="FJ414" s="73"/>
      <c r="FK414" s="73"/>
      <c r="FL414" s="73"/>
      <c r="FM414" s="73"/>
      <c r="FN414" s="73"/>
      <c r="FO414" s="73"/>
      <c r="FP414" s="73"/>
      <c r="FQ414" s="73"/>
      <c r="FR414" s="73"/>
      <c r="FS414" s="73"/>
      <c r="FT414" s="73"/>
      <c r="FU414" s="73"/>
      <c r="FV414" s="73"/>
      <c r="FW414" s="73"/>
      <c r="FX414" s="73"/>
      <c r="FY414" s="73"/>
      <c r="FZ414" s="73"/>
      <c r="GA414" s="73"/>
      <c r="GB414" s="73"/>
      <c r="GC414" s="73"/>
      <c r="GD414" s="73"/>
      <c r="GE414" s="73"/>
      <c r="GF414" s="73"/>
      <c r="GG414" s="73"/>
      <c r="GH414" s="73"/>
      <c r="GI414" s="73"/>
      <c r="GJ414" s="73"/>
      <c r="GK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</row>
    <row r="415" spans="30:213" ht="15">
      <c r="AD415" s="141"/>
      <c r="AE415" s="118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</row>
    <row r="416" spans="30:213" ht="15">
      <c r="AD416" s="141"/>
      <c r="AE416" s="118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</row>
    <row r="417" spans="30:213" ht="15">
      <c r="AD417" s="141"/>
      <c r="AE417" s="118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</row>
    <row r="418" spans="30:213" ht="15">
      <c r="AD418" s="141"/>
      <c r="AE418" s="118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</row>
    <row r="419" spans="30:213" ht="15">
      <c r="AD419" s="141"/>
      <c r="AE419" s="118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</row>
    <row r="420" spans="30:213" ht="15">
      <c r="AD420" s="141"/>
      <c r="AE420" s="118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</row>
    <row r="421" spans="30:213" ht="15">
      <c r="AD421" s="141"/>
      <c r="AE421" s="118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</row>
    <row r="422" spans="30:213" ht="15">
      <c r="AD422" s="141"/>
      <c r="AE422" s="118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</row>
    <row r="423" spans="30:213" ht="15">
      <c r="AD423" s="141"/>
      <c r="AE423" s="118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</row>
    <row r="424" spans="30:213" ht="15">
      <c r="AD424" s="141"/>
      <c r="AE424" s="118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</row>
    <row r="425" spans="30:213" ht="15">
      <c r="AD425" s="141"/>
      <c r="AE425" s="118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</row>
    <row r="426" spans="30:213" ht="15">
      <c r="AD426" s="141"/>
      <c r="AE426" s="118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</row>
    <row r="427" spans="30:213">
      <c r="AD427" s="126"/>
      <c r="AE427" s="126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73"/>
      <c r="DK427" s="73"/>
      <c r="DL427" s="73"/>
      <c r="DM427" s="73"/>
      <c r="DN427" s="73"/>
      <c r="DO427" s="73"/>
      <c r="DP427" s="73"/>
      <c r="DQ427" s="73"/>
      <c r="DR427" s="73"/>
      <c r="DS427" s="73"/>
      <c r="DT427" s="73"/>
      <c r="DU427" s="73"/>
      <c r="DV427" s="73"/>
      <c r="DW427" s="73"/>
      <c r="DX427" s="73"/>
      <c r="DY427" s="73"/>
      <c r="DZ427" s="73"/>
      <c r="EA427" s="73"/>
      <c r="EB427" s="73"/>
      <c r="EC427" s="73"/>
      <c r="ED427" s="73"/>
      <c r="EE427" s="73"/>
      <c r="EF427" s="73"/>
      <c r="EG427" s="73"/>
      <c r="EH427" s="73"/>
      <c r="EI427" s="73"/>
      <c r="EJ427" s="73"/>
      <c r="EK427" s="73"/>
      <c r="EL427" s="73"/>
      <c r="EM427" s="73"/>
      <c r="EN427" s="73"/>
      <c r="EO427" s="73"/>
      <c r="EP427" s="73"/>
      <c r="EQ427" s="73"/>
      <c r="ER427" s="73"/>
      <c r="ES427" s="73"/>
      <c r="ET427" s="73"/>
      <c r="EU427" s="73"/>
      <c r="EV427" s="73"/>
      <c r="EW427" s="73"/>
      <c r="EX427" s="73"/>
      <c r="EY427" s="73"/>
      <c r="EZ427" s="73"/>
      <c r="FA427" s="73"/>
      <c r="FB427" s="73"/>
      <c r="FC427" s="73"/>
      <c r="FD427" s="73"/>
      <c r="FE427" s="73"/>
      <c r="FF427" s="73"/>
      <c r="FG427" s="73"/>
      <c r="FH427" s="73"/>
      <c r="FI427" s="73"/>
      <c r="FJ427" s="73"/>
      <c r="FK427" s="73"/>
      <c r="FL427" s="73"/>
      <c r="FM427" s="73"/>
      <c r="FN427" s="73"/>
      <c r="FO427" s="73"/>
      <c r="FP427" s="73"/>
      <c r="FQ427" s="73"/>
      <c r="FR427" s="73"/>
      <c r="FS427" s="73"/>
      <c r="FT427" s="73"/>
      <c r="FU427" s="73"/>
      <c r="FV427" s="73"/>
      <c r="FW427" s="73"/>
      <c r="FX427" s="73"/>
      <c r="FY427" s="73"/>
      <c r="FZ427" s="73"/>
      <c r="GA427" s="73"/>
      <c r="GB427" s="73"/>
      <c r="GC427" s="73"/>
      <c r="GD427" s="73"/>
      <c r="GE427" s="73"/>
      <c r="GF427" s="73"/>
      <c r="GG427" s="73"/>
      <c r="GH427" s="73"/>
      <c r="GI427" s="73"/>
      <c r="GJ427" s="73"/>
      <c r="GK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</row>
    <row r="428" spans="30:213" ht="15">
      <c r="AD428" s="141"/>
      <c r="AE428" s="118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</row>
    <row r="429" spans="30:213" ht="15">
      <c r="AD429" s="141"/>
      <c r="AE429" s="118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</row>
    <row r="430" spans="30:213" ht="15">
      <c r="AD430" s="141"/>
      <c r="AE430" s="118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</row>
    <row r="431" spans="30:213">
      <c r="AD431" s="126"/>
      <c r="AE431" s="126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  <c r="CG431" s="73"/>
      <c r="CH431" s="73"/>
      <c r="CI431" s="73"/>
      <c r="CJ431" s="73"/>
      <c r="CK431" s="73"/>
      <c r="CL431" s="73"/>
      <c r="CM431" s="73"/>
      <c r="CN431" s="73"/>
      <c r="CO431" s="73"/>
      <c r="CP431" s="73"/>
      <c r="CQ431" s="73"/>
      <c r="CR431" s="73"/>
      <c r="CS431" s="73"/>
      <c r="CT431" s="73"/>
      <c r="CU431" s="73"/>
      <c r="CV431" s="73"/>
      <c r="CW431" s="73"/>
      <c r="CX431" s="73"/>
      <c r="CY431" s="73"/>
      <c r="CZ431" s="73"/>
      <c r="DA431" s="73"/>
      <c r="DB431" s="73"/>
      <c r="DC431" s="73"/>
      <c r="DD431" s="73"/>
      <c r="DE431" s="73"/>
      <c r="DF431" s="73"/>
      <c r="DG431" s="73"/>
      <c r="DH431" s="73"/>
      <c r="DI431" s="73"/>
      <c r="DJ431" s="73"/>
      <c r="DK431" s="73"/>
      <c r="DL431" s="73"/>
      <c r="DM431" s="73"/>
      <c r="DN431" s="73"/>
      <c r="DO431" s="73"/>
      <c r="DP431" s="73"/>
      <c r="DQ431" s="73"/>
      <c r="DR431" s="73"/>
      <c r="DS431" s="73"/>
      <c r="DT431" s="73"/>
      <c r="DU431" s="73"/>
      <c r="DV431" s="73"/>
      <c r="DW431" s="73"/>
      <c r="DX431" s="73"/>
      <c r="DY431" s="73"/>
      <c r="DZ431" s="73"/>
      <c r="EA431" s="73"/>
      <c r="EB431" s="73"/>
      <c r="EC431" s="73"/>
      <c r="ED431" s="73"/>
      <c r="EE431" s="73"/>
      <c r="EF431" s="73"/>
      <c r="EG431" s="73"/>
      <c r="EH431" s="73"/>
      <c r="EI431" s="73"/>
      <c r="EJ431" s="73"/>
      <c r="EK431" s="73"/>
      <c r="EL431" s="73"/>
      <c r="EM431" s="73"/>
      <c r="EN431" s="73"/>
      <c r="EO431" s="73"/>
      <c r="EP431" s="73"/>
      <c r="EQ431" s="73"/>
      <c r="ER431" s="73"/>
      <c r="ES431" s="73"/>
      <c r="ET431" s="73"/>
      <c r="EU431" s="73"/>
      <c r="EV431" s="73"/>
      <c r="EW431" s="73"/>
      <c r="EX431" s="73"/>
      <c r="EY431" s="73"/>
      <c r="EZ431" s="73"/>
      <c r="FA431" s="73"/>
      <c r="FB431" s="73"/>
      <c r="FC431" s="73"/>
      <c r="FD431" s="73"/>
      <c r="FE431" s="73"/>
      <c r="FF431" s="73"/>
      <c r="FG431" s="73"/>
      <c r="FH431" s="73"/>
      <c r="FI431" s="73"/>
      <c r="FJ431" s="73"/>
      <c r="FK431" s="73"/>
      <c r="FL431" s="73"/>
      <c r="FM431" s="73"/>
      <c r="FN431" s="73"/>
      <c r="FO431" s="73"/>
      <c r="FP431" s="73"/>
      <c r="FQ431" s="73"/>
      <c r="FR431" s="73"/>
      <c r="FS431" s="73"/>
      <c r="FT431" s="73"/>
      <c r="FU431" s="73"/>
      <c r="FV431" s="73"/>
      <c r="FW431" s="73"/>
      <c r="FX431" s="73"/>
      <c r="FY431" s="73"/>
      <c r="FZ431" s="73"/>
      <c r="GA431" s="73"/>
      <c r="GB431" s="73"/>
      <c r="GC431" s="73"/>
      <c r="GD431" s="73"/>
      <c r="GE431" s="73"/>
      <c r="GF431" s="73"/>
      <c r="GG431" s="73"/>
      <c r="GH431" s="73"/>
      <c r="GI431" s="73"/>
      <c r="GJ431" s="73"/>
      <c r="GK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</row>
    <row r="432" spans="30:213">
      <c r="AD432" s="126"/>
      <c r="AE432" s="126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3"/>
      <c r="CR432" s="73"/>
      <c r="CS432" s="73"/>
      <c r="CT432" s="73"/>
      <c r="CU432" s="73"/>
      <c r="CV432" s="73"/>
      <c r="CW432" s="73"/>
      <c r="CX432" s="73"/>
      <c r="CY432" s="73"/>
      <c r="CZ432" s="73"/>
      <c r="DA432" s="73"/>
      <c r="DB432" s="73"/>
      <c r="DC432" s="73"/>
      <c r="DD432" s="73"/>
      <c r="DE432" s="73"/>
      <c r="DF432" s="73"/>
      <c r="DG432" s="73"/>
      <c r="DH432" s="73"/>
      <c r="DI432" s="73"/>
      <c r="DJ432" s="73"/>
      <c r="DK432" s="73"/>
      <c r="DL432" s="73"/>
      <c r="DM432" s="73"/>
      <c r="DN432" s="73"/>
      <c r="DO432" s="73"/>
      <c r="DP432" s="73"/>
      <c r="DQ432" s="73"/>
      <c r="DR432" s="73"/>
      <c r="DS432" s="73"/>
      <c r="DT432" s="73"/>
      <c r="DU432" s="73"/>
      <c r="DV432" s="73"/>
      <c r="DW432" s="73"/>
      <c r="DX432" s="73"/>
      <c r="DY432" s="73"/>
      <c r="DZ432" s="73"/>
      <c r="EA432" s="73"/>
      <c r="EB432" s="73"/>
      <c r="EC432" s="73"/>
      <c r="ED432" s="73"/>
      <c r="EE432" s="73"/>
      <c r="EF432" s="73"/>
      <c r="EG432" s="73"/>
      <c r="EH432" s="73"/>
      <c r="EI432" s="73"/>
      <c r="EJ432" s="73"/>
      <c r="EK432" s="73"/>
      <c r="EL432" s="73"/>
      <c r="EM432" s="73"/>
      <c r="EN432" s="73"/>
      <c r="EO432" s="73"/>
      <c r="EP432" s="73"/>
      <c r="EQ432" s="73"/>
      <c r="ER432" s="73"/>
      <c r="ES432" s="73"/>
      <c r="ET432" s="73"/>
      <c r="EU432" s="73"/>
      <c r="EV432" s="73"/>
      <c r="EW432" s="73"/>
      <c r="EX432" s="73"/>
      <c r="EY432" s="73"/>
      <c r="EZ432" s="73"/>
      <c r="FA432" s="73"/>
      <c r="FB432" s="73"/>
      <c r="FC432" s="73"/>
      <c r="FD432" s="73"/>
      <c r="FE432" s="73"/>
      <c r="FF432" s="73"/>
      <c r="FG432" s="73"/>
      <c r="FH432" s="73"/>
      <c r="FI432" s="73"/>
      <c r="FJ432" s="73"/>
      <c r="FK432" s="73"/>
      <c r="FL432" s="73"/>
      <c r="FM432" s="73"/>
      <c r="FN432" s="73"/>
      <c r="FO432" s="73"/>
      <c r="FP432" s="73"/>
      <c r="FQ432" s="73"/>
      <c r="FR432" s="73"/>
      <c r="FS432" s="73"/>
      <c r="FT432" s="73"/>
      <c r="FU432" s="73"/>
      <c r="FV432" s="73"/>
      <c r="FW432" s="73"/>
      <c r="FX432" s="73"/>
      <c r="FY432" s="73"/>
      <c r="FZ432" s="73"/>
      <c r="GA432" s="73"/>
      <c r="GB432" s="73"/>
      <c r="GC432" s="73"/>
      <c r="GD432" s="73"/>
      <c r="GE432" s="73"/>
      <c r="GF432" s="73"/>
      <c r="GG432" s="73"/>
      <c r="GH432" s="73"/>
      <c r="GI432" s="73"/>
      <c r="GJ432" s="73"/>
      <c r="GK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</row>
    <row r="433" spans="30:213">
      <c r="AD433" s="126"/>
      <c r="AE433" s="126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  <c r="CG433" s="73"/>
      <c r="CH433" s="73"/>
      <c r="CI433" s="73"/>
      <c r="CJ433" s="73"/>
      <c r="CK433" s="73"/>
      <c r="CL433" s="73"/>
      <c r="CM433" s="73"/>
      <c r="CN433" s="73"/>
      <c r="CO433" s="73"/>
      <c r="CP433" s="73"/>
      <c r="CQ433" s="73"/>
      <c r="CR433" s="73"/>
      <c r="CS433" s="73"/>
      <c r="CT433" s="73"/>
      <c r="CU433" s="73"/>
      <c r="CV433" s="73"/>
      <c r="CW433" s="73"/>
      <c r="CX433" s="73"/>
      <c r="CY433" s="73"/>
      <c r="CZ433" s="73"/>
      <c r="DA433" s="73"/>
      <c r="DB433" s="73"/>
      <c r="DC433" s="73"/>
      <c r="DD433" s="73"/>
      <c r="DE433" s="73"/>
      <c r="DF433" s="73"/>
      <c r="DG433" s="73"/>
      <c r="DH433" s="73"/>
      <c r="DI433" s="73"/>
      <c r="DJ433" s="73"/>
      <c r="DK433" s="73"/>
      <c r="DL433" s="73"/>
      <c r="DM433" s="73"/>
      <c r="DN433" s="73"/>
      <c r="DO433" s="73"/>
      <c r="DP433" s="73"/>
      <c r="DQ433" s="73"/>
      <c r="DR433" s="73"/>
      <c r="DS433" s="73"/>
      <c r="DT433" s="73"/>
      <c r="DU433" s="73"/>
      <c r="DV433" s="73"/>
      <c r="DW433" s="73"/>
      <c r="DX433" s="73"/>
      <c r="DY433" s="73"/>
      <c r="DZ433" s="73"/>
      <c r="EA433" s="73"/>
      <c r="EB433" s="73"/>
      <c r="EC433" s="73"/>
      <c r="ED433" s="73"/>
      <c r="EE433" s="73"/>
      <c r="EF433" s="73"/>
      <c r="EG433" s="73"/>
      <c r="EH433" s="73"/>
      <c r="EI433" s="73"/>
      <c r="EJ433" s="73"/>
      <c r="EK433" s="73"/>
      <c r="EL433" s="73"/>
      <c r="EM433" s="73"/>
      <c r="EN433" s="73"/>
      <c r="EO433" s="73"/>
      <c r="EP433" s="73"/>
      <c r="EQ433" s="73"/>
      <c r="ER433" s="73"/>
      <c r="ES433" s="73"/>
      <c r="ET433" s="73"/>
      <c r="EU433" s="73"/>
      <c r="EV433" s="73"/>
      <c r="EW433" s="73"/>
      <c r="EX433" s="73"/>
      <c r="EY433" s="73"/>
      <c r="EZ433" s="73"/>
      <c r="FA433" s="73"/>
      <c r="FB433" s="73"/>
      <c r="FC433" s="73"/>
      <c r="FD433" s="73"/>
      <c r="FE433" s="73"/>
      <c r="FF433" s="73"/>
      <c r="FG433" s="73"/>
      <c r="FH433" s="73"/>
      <c r="FI433" s="73"/>
      <c r="FJ433" s="73"/>
      <c r="FK433" s="73"/>
      <c r="FL433" s="73"/>
      <c r="FM433" s="73"/>
      <c r="FN433" s="73"/>
      <c r="FO433" s="73"/>
      <c r="FP433" s="73"/>
      <c r="FQ433" s="73"/>
      <c r="FR433" s="73"/>
      <c r="FS433" s="73"/>
      <c r="FT433" s="73"/>
      <c r="FU433" s="73"/>
      <c r="FV433" s="73"/>
      <c r="FW433" s="73"/>
      <c r="FX433" s="73"/>
      <c r="FY433" s="73"/>
      <c r="FZ433" s="73"/>
      <c r="GA433" s="73"/>
      <c r="GB433" s="73"/>
      <c r="GC433" s="73"/>
      <c r="GD433" s="73"/>
      <c r="GE433" s="73"/>
      <c r="GF433" s="73"/>
      <c r="GG433" s="73"/>
      <c r="GH433" s="73"/>
      <c r="GI433" s="73"/>
      <c r="GJ433" s="73"/>
      <c r="GK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</row>
    <row r="434" spans="30:213">
      <c r="AD434" s="126"/>
      <c r="AE434" s="126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73"/>
      <c r="DK434" s="73"/>
      <c r="DL434" s="73"/>
      <c r="DM434" s="73"/>
      <c r="DN434" s="73"/>
      <c r="DO434" s="73"/>
      <c r="DP434" s="73"/>
      <c r="DQ434" s="73"/>
      <c r="DR434" s="73"/>
      <c r="DS434" s="73"/>
      <c r="DT434" s="73"/>
      <c r="DU434" s="73"/>
      <c r="DV434" s="73"/>
      <c r="DW434" s="73"/>
      <c r="DX434" s="73"/>
      <c r="DY434" s="73"/>
      <c r="DZ434" s="73"/>
      <c r="EA434" s="73"/>
      <c r="EB434" s="73"/>
      <c r="EC434" s="73"/>
      <c r="ED434" s="73"/>
      <c r="EE434" s="73"/>
      <c r="EF434" s="73"/>
      <c r="EG434" s="73"/>
      <c r="EH434" s="73"/>
      <c r="EI434" s="73"/>
      <c r="EJ434" s="73"/>
      <c r="EK434" s="73"/>
      <c r="EL434" s="73"/>
      <c r="EM434" s="73"/>
      <c r="EN434" s="73"/>
      <c r="EO434" s="73"/>
      <c r="EP434" s="73"/>
      <c r="EQ434" s="73"/>
      <c r="ER434" s="73"/>
      <c r="ES434" s="73"/>
      <c r="ET434" s="73"/>
      <c r="EU434" s="73"/>
      <c r="EV434" s="73"/>
      <c r="EW434" s="73"/>
      <c r="EX434" s="73"/>
      <c r="EY434" s="73"/>
      <c r="EZ434" s="73"/>
      <c r="FA434" s="73"/>
      <c r="FB434" s="73"/>
      <c r="FC434" s="73"/>
      <c r="FD434" s="73"/>
      <c r="FE434" s="73"/>
      <c r="FF434" s="73"/>
      <c r="FG434" s="73"/>
      <c r="FH434" s="73"/>
      <c r="FI434" s="73"/>
      <c r="FJ434" s="73"/>
      <c r="FK434" s="73"/>
      <c r="FL434" s="73"/>
      <c r="FM434" s="73"/>
      <c r="FN434" s="73"/>
      <c r="FO434" s="73"/>
      <c r="FP434" s="73"/>
      <c r="FQ434" s="73"/>
      <c r="FR434" s="73"/>
      <c r="FS434" s="73"/>
      <c r="FT434" s="73"/>
      <c r="FU434" s="73"/>
      <c r="FV434" s="73"/>
      <c r="FW434" s="73"/>
      <c r="FX434" s="73"/>
      <c r="FY434" s="73"/>
      <c r="FZ434" s="73"/>
      <c r="GA434" s="73"/>
      <c r="GB434" s="73"/>
      <c r="GC434" s="73"/>
      <c r="GD434" s="73"/>
      <c r="GE434" s="73"/>
      <c r="GF434" s="73"/>
      <c r="GG434" s="73"/>
      <c r="GH434" s="73"/>
      <c r="GI434" s="73"/>
      <c r="GJ434" s="73"/>
      <c r="GK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</row>
    <row r="435" spans="30:213">
      <c r="AD435" s="126"/>
      <c r="AE435" s="126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73"/>
      <c r="DK435" s="73"/>
      <c r="DL435" s="73"/>
      <c r="DM435" s="73"/>
      <c r="DN435" s="73"/>
      <c r="DO435" s="73"/>
      <c r="DP435" s="73"/>
      <c r="DQ435" s="73"/>
      <c r="DR435" s="73"/>
      <c r="DS435" s="73"/>
      <c r="DT435" s="73"/>
      <c r="DU435" s="73"/>
      <c r="DV435" s="73"/>
      <c r="DW435" s="73"/>
      <c r="DX435" s="73"/>
      <c r="DY435" s="73"/>
      <c r="DZ435" s="73"/>
      <c r="EA435" s="73"/>
      <c r="EB435" s="73"/>
      <c r="EC435" s="73"/>
      <c r="ED435" s="73"/>
      <c r="EE435" s="73"/>
      <c r="EF435" s="73"/>
      <c r="EG435" s="73"/>
      <c r="EH435" s="73"/>
      <c r="EI435" s="73"/>
      <c r="EJ435" s="73"/>
      <c r="EK435" s="73"/>
      <c r="EL435" s="73"/>
      <c r="EM435" s="73"/>
      <c r="EN435" s="73"/>
      <c r="EO435" s="73"/>
      <c r="EP435" s="73"/>
      <c r="EQ435" s="73"/>
      <c r="ER435" s="73"/>
      <c r="ES435" s="73"/>
      <c r="ET435" s="73"/>
      <c r="EU435" s="73"/>
      <c r="EV435" s="73"/>
      <c r="EW435" s="73"/>
      <c r="EX435" s="73"/>
      <c r="EY435" s="73"/>
      <c r="EZ435" s="73"/>
      <c r="FA435" s="73"/>
      <c r="FB435" s="73"/>
      <c r="FC435" s="73"/>
      <c r="FD435" s="73"/>
      <c r="FE435" s="73"/>
      <c r="FF435" s="73"/>
      <c r="FG435" s="73"/>
      <c r="FH435" s="73"/>
      <c r="FI435" s="73"/>
      <c r="FJ435" s="73"/>
      <c r="FK435" s="73"/>
      <c r="FL435" s="73"/>
      <c r="FM435" s="73"/>
      <c r="FN435" s="73"/>
      <c r="FO435" s="73"/>
      <c r="FP435" s="73"/>
      <c r="FQ435" s="73"/>
      <c r="FR435" s="73"/>
      <c r="FS435" s="73"/>
      <c r="FT435" s="73"/>
      <c r="FU435" s="73"/>
      <c r="FV435" s="73"/>
      <c r="FW435" s="73"/>
      <c r="FX435" s="73"/>
      <c r="FY435" s="73"/>
      <c r="FZ435" s="73"/>
      <c r="GA435" s="73"/>
      <c r="GB435" s="73"/>
      <c r="GC435" s="73"/>
      <c r="GD435" s="73"/>
      <c r="GE435" s="73"/>
      <c r="GF435" s="73"/>
      <c r="GG435" s="73"/>
      <c r="GH435" s="73"/>
      <c r="GI435" s="73"/>
      <c r="GJ435" s="73"/>
      <c r="GK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</row>
    <row r="436" spans="30:213">
      <c r="AD436" s="126"/>
      <c r="AE436" s="126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73"/>
      <c r="DK436" s="73"/>
      <c r="DL436" s="73"/>
      <c r="DM436" s="73"/>
      <c r="DN436" s="73"/>
      <c r="DO436" s="73"/>
      <c r="DP436" s="73"/>
      <c r="DQ436" s="73"/>
      <c r="DR436" s="73"/>
      <c r="DS436" s="73"/>
      <c r="DT436" s="73"/>
      <c r="DU436" s="73"/>
      <c r="DV436" s="73"/>
      <c r="DW436" s="73"/>
      <c r="DX436" s="73"/>
      <c r="DY436" s="73"/>
      <c r="DZ436" s="73"/>
      <c r="EA436" s="73"/>
      <c r="EB436" s="73"/>
      <c r="EC436" s="73"/>
      <c r="ED436" s="73"/>
      <c r="EE436" s="73"/>
      <c r="EF436" s="73"/>
      <c r="EG436" s="73"/>
      <c r="EH436" s="73"/>
      <c r="EI436" s="73"/>
      <c r="EJ436" s="73"/>
      <c r="EK436" s="73"/>
      <c r="EL436" s="73"/>
      <c r="EM436" s="73"/>
      <c r="EN436" s="73"/>
      <c r="EO436" s="73"/>
      <c r="EP436" s="73"/>
      <c r="EQ436" s="73"/>
      <c r="ER436" s="73"/>
      <c r="ES436" s="73"/>
      <c r="ET436" s="73"/>
      <c r="EU436" s="73"/>
      <c r="EV436" s="73"/>
      <c r="EW436" s="73"/>
      <c r="EX436" s="73"/>
      <c r="EY436" s="73"/>
      <c r="EZ436" s="73"/>
      <c r="FA436" s="73"/>
      <c r="FB436" s="73"/>
      <c r="FC436" s="73"/>
      <c r="FD436" s="73"/>
      <c r="FE436" s="73"/>
      <c r="FF436" s="73"/>
      <c r="FG436" s="73"/>
      <c r="FH436" s="73"/>
      <c r="FI436" s="73"/>
      <c r="FJ436" s="73"/>
      <c r="FK436" s="73"/>
      <c r="FL436" s="73"/>
      <c r="FM436" s="73"/>
      <c r="FN436" s="73"/>
      <c r="FO436" s="73"/>
      <c r="FP436" s="73"/>
      <c r="FQ436" s="73"/>
      <c r="FR436" s="73"/>
      <c r="FS436" s="73"/>
      <c r="FT436" s="73"/>
      <c r="FU436" s="73"/>
      <c r="FV436" s="73"/>
      <c r="FW436" s="73"/>
      <c r="FX436" s="73"/>
      <c r="FY436" s="73"/>
      <c r="FZ436" s="73"/>
      <c r="GA436" s="73"/>
      <c r="GB436" s="73"/>
      <c r="GC436" s="73"/>
      <c r="GD436" s="73"/>
      <c r="GE436" s="73"/>
      <c r="GF436" s="73"/>
      <c r="GG436" s="73"/>
      <c r="GH436" s="73"/>
      <c r="GI436" s="73"/>
      <c r="GJ436" s="73"/>
      <c r="GK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</row>
    <row r="437" spans="30:213">
      <c r="AD437" s="126"/>
      <c r="AE437" s="126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  <c r="EN437" s="73"/>
      <c r="EO437" s="73"/>
      <c r="EP437" s="73"/>
      <c r="EQ437" s="73"/>
      <c r="ER437" s="73"/>
      <c r="ES437" s="73"/>
      <c r="ET437" s="73"/>
      <c r="EU437" s="73"/>
      <c r="EV437" s="73"/>
      <c r="EW437" s="73"/>
      <c r="EX437" s="73"/>
      <c r="EY437" s="73"/>
      <c r="EZ437" s="73"/>
      <c r="FA437" s="73"/>
      <c r="FB437" s="73"/>
      <c r="FC437" s="73"/>
      <c r="FD437" s="73"/>
      <c r="FE437" s="73"/>
      <c r="FF437" s="73"/>
      <c r="FG437" s="73"/>
      <c r="FH437" s="73"/>
      <c r="FI437" s="73"/>
      <c r="FJ437" s="73"/>
      <c r="FK437" s="73"/>
      <c r="FL437" s="73"/>
      <c r="FM437" s="73"/>
      <c r="FN437" s="73"/>
      <c r="FO437" s="73"/>
      <c r="FP437" s="73"/>
      <c r="FQ437" s="73"/>
      <c r="FR437" s="73"/>
      <c r="FS437" s="73"/>
      <c r="FT437" s="73"/>
      <c r="FU437" s="73"/>
      <c r="FV437" s="73"/>
      <c r="FW437" s="73"/>
      <c r="FX437" s="73"/>
      <c r="FY437" s="73"/>
      <c r="FZ437" s="73"/>
      <c r="GA437" s="73"/>
      <c r="GB437" s="73"/>
      <c r="GC437" s="73"/>
      <c r="GD437" s="73"/>
      <c r="GE437" s="73"/>
      <c r="GF437" s="73"/>
      <c r="GG437" s="73"/>
      <c r="GH437" s="73"/>
      <c r="GI437" s="73"/>
      <c r="GJ437" s="73"/>
      <c r="GK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</row>
    <row r="438" spans="30:213" ht="15">
      <c r="AD438" s="141"/>
      <c r="AE438" s="118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</row>
    <row r="439" spans="30:213" ht="15">
      <c r="AD439" s="141"/>
      <c r="AE439" s="118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</row>
    <row r="440" spans="30:213" ht="15">
      <c r="AD440" s="141"/>
      <c r="AE440" s="118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</row>
    <row r="441" spans="30:213" ht="15">
      <c r="AD441" s="141"/>
      <c r="AE441" s="118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</row>
    <row r="442" spans="30:213" ht="15">
      <c r="AD442" s="141"/>
      <c r="AE442" s="118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</row>
    <row r="443" spans="30:213" ht="15">
      <c r="AD443" s="141"/>
      <c r="AE443" s="118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</row>
    <row r="444" spans="30:213" ht="15">
      <c r="AD444" s="141"/>
      <c r="AE444" s="118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</row>
    <row r="445" spans="30:213" ht="15">
      <c r="AD445" s="141"/>
      <c r="AE445" s="118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</row>
    <row r="446" spans="30:213" ht="15">
      <c r="AD446" s="141"/>
      <c r="AE446" s="118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</row>
    <row r="447" spans="30:213" ht="15">
      <c r="AD447" s="141"/>
      <c r="AE447" s="118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</row>
    <row r="448" spans="30:213" ht="15">
      <c r="AD448" s="141"/>
      <c r="AE448" s="118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</row>
    <row r="449" spans="30:213" ht="15">
      <c r="AD449" s="141"/>
      <c r="AE449" s="118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</row>
    <row r="450" spans="30:213">
      <c r="AD450" s="126"/>
      <c r="AE450" s="126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73"/>
      <c r="CF450" s="73"/>
      <c r="CG450" s="73"/>
      <c r="CH450" s="73"/>
      <c r="CI450" s="73"/>
      <c r="CJ450" s="73"/>
      <c r="CK450" s="73"/>
      <c r="CL450" s="73"/>
      <c r="CM450" s="73"/>
      <c r="CN450" s="73"/>
      <c r="CO450" s="73"/>
      <c r="CP450" s="73"/>
      <c r="CQ450" s="73"/>
      <c r="CR450" s="73"/>
      <c r="CS450" s="73"/>
      <c r="CT450" s="73"/>
      <c r="CU450" s="73"/>
      <c r="CV450" s="73"/>
      <c r="CW450" s="73"/>
      <c r="CX450" s="73"/>
      <c r="CY450" s="73"/>
      <c r="CZ450" s="73"/>
      <c r="DA450" s="73"/>
      <c r="DB450" s="73"/>
      <c r="DC450" s="73"/>
      <c r="DD450" s="73"/>
      <c r="DE450" s="73"/>
      <c r="DF450" s="73"/>
      <c r="DG450" s="73"/>
      <c r="DH450" s="73"/>
      <c r="DI450" s="73"/>
      <c r="DJ450" s="73"/>
      <c r="DK450" s="73"/>
      <c r="DL450" s="73"/>
      <c r="DM450" s="73"/>
      <c r="DN450" s="73"/>
      <c r="DO450" s="73"/>
      <c r="DP450" s="73"/>
      <c r="DQ450" s="73"/>
      <c r="DR450" s="73"/>
      <c r="DS450" s="73"/>
      <c r="DT450" s="73"/>
      <c r="DU450" s="73"/>
      <c r="DV450" s="73"/>
      <c r="DW450" s="73"/>
      <c r="DX450" s="73"/>
      <c r="DY450" s="73"/>
      <c r="DZ450" s="73"/>
      <c r="EA450" s="73"/>
      <c r="EB450" s="73"/>
      <c r="EC450" s="73"/>
      <c r="ED450" s="73"/>
      <c r="EE450" s="73"/>
      <c r="EF450" s="73"/>
      <c r="EG450" s="73"/>
      <c r="EH450" s="73"/>
      <c r="EI450" s="73"/>
      <c r="EJ450" s="73"/>
      <c r="EK450" s="73"/>
      <c r="EL450" s="73"/>
      <c r="EM450" s="73"/>
      <c r="EN450" s="73"/>
      <c r="EO450" s="73"/>
      <c r="EP450" s="73"/>
      <c r="EQ450" s="73"/>
      <c r="ER450" s="73"/>
      <c r="ES450" s="73"/>
      <c r="ET450" s="73"/>
      <c r="EU450" s="73"/>
      <c r="EV450" s="73"/>
      <c r="EW450" s="73"/>
      <c r="EX450" s="73"/>
      <c r="EY450" s="73"/>
      <c r="EZ450" s="73"/>
      <c r="FA450" s="73"/>
      <c r="FB450" s="73"/>
      <c r="FC450" s="73"/>
      <c r="FD450" s="73"/>
      <c r="FE450" s="73"/>
      <c r="FF450" s="73"/>
      <c r="FG450" s="73"/>
      <c r="FH450" s="73"/>
      <c r="FI450" s="73"/>
      <c r="FJ450" s="73"/>
      <c r="FK450" s="73"/>
      <c r="FL450" s="73"/>
      <c r="FM450" s="73"/>
      <c r="FN450" s="73"/>
      <c r="FO450" s="73"/>
      <c r="FP450" s="73"/>
      <c r="FQ450" s="73"/>
      <c r="FR450" s="73"/>
      <c r="FS450" s="73"/>
      <c r="FT450" s="73"/>
      <c r="FU450" s="73"/>
      <c r="FV450" s="73"/>
      <c r="FW450" s="73"/>
      <c r="FX450" s="73"/>
      <c r="FY450" s="73"/>
      <c r="FZ450" s="73"/>
      <c r="GA450" s="73"/>
      <c r="GB450" s="73"/>
      <c r="GC450" s="73"/>
      <c r="GD450" s="73"/>
      <c r="GE450" s="73"/>
      <c r="GF450" s="73"/>
      <c r="GG450" s="73"/>
      <c r="GH450" s="73"/>
      <c r="GI450" s="73"/>
      <c r="GJ450" s="73"/>
      <c r="GK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</row>
    <row r="451" spans="30:213" ht="15">
      <c r="AD451" s="141"/>
      <c r="AE451" s="118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</row>
    <row r="452" spans="30:213" ht="15">
      <c r="AD452" s="141"/>
      <c r="AE452" s="118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</row>
    <row r="453" spans="30:213" ht="15">
      <c r="AD453" s="141"/>
      <c r="AE453" s="118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</row>
    <row r="454" spans="30:213">
      <c r="AD454" s="126"/>
      <c r="AE454" s="126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  <c r="CG454" s="73"/>
      <c r="CH454" s="73"/>
      <c r="CI454" s="73"/>
      <c r="CJ454" s="73"/>
      <c r="CK454" s="73"/>
      <c r="CL454" s="73"/>
      <c r="CM454" s="73"/>
      <c r="CN454" s="73"/>
      <c r="CO454" s="73"/>
      <c r="CP454" s="73"/>
      <c r="CQ454" s="73"/>
      <c r="CR454" s="73"/>
      <c r="CS454" s="73"/>
      <c r="CT454" s="73"/>
      <c r="CU454" s="73"/>
      <c r="CV454" s="73"/>
      <c r="CW454" s="73"/>
      <c r="CX454" s="73"/>
      <c r="CY454" s="73"/>
      <c r="CZ454" s="73"/>
      <c r="DA454" s="73"/>
      <c r="DB454" s="73"/>
      <c r="DC454" s="73"/>
      <c r="DD454" s="73"/>
      <c r="DE454" s="73"/>
      <c r="DF454" s="73"/>
      <c r="DG454" s="73"/>
      <c r="DH454" s="73"/>
      <c r="DI454" s="73"/>
      <c r="DJ454" s="73"/>
      <c r="DK454" s="73"/>
      <c r="DL454" s="73"/>
      <c r="DM454" s="73"/>
      <c r="DN454" s="73"/>
      <c r="DO454" s="73"/>
      <c r="DP454" s="73"/>
      <c r="DQ454" s="73"/>
      <c r="DR454" s="73"/>
      <c r="DS454" s="73"/>
      <c r="DT454" s="73"/>
      <c r="DU454" s="73"/>
      <c r="DV454" s="73"/>
      <c r="DW454" s="73"/>
      <c r="DX454" s="73"/>
      <c r="DY454" s="73"/>
      <c r="DZ454" s="73"/>
      <c r="EA454" s="73"/>
      <c r="EB454" s="73"/>
      <c r="EC454" s="73"/>
      <c r="ED454" s="73"/>
      <c r="EE454" s="73"/>
      <c r="EF454" s="73"/>
      <c r="EG454" s="73"/>
      <c r="EH454" s="73"/>
      <c r="EI454" s="73"/>
      <c r="EJ454" s="73"/>
      <c r="EK454" s="73"/>
      <c r="EL454" s="73"/>
      <c r="EM454" s="73"/>
      <c r="EN454" s="73"/>
      <c r="EO454" s="73"/>
      <c r="EP454" s="73"/>
      <c r="EQ454" s="73"/>
      <c r="ER454" s="73"/>
      <c r="ES454" s="73"/>
      <c r="ET454" s="73"/>
      <c r="EU454" s="73"/>
      <c r="EV454" s="73"/>
      <c r="EW454" s="73"/>
      <c r="EX454" s="73"/>
      <c r="EY454" s="73"/>
      <c r="EZ454" s="73"/>
      <c r="FA454" s="73"/>
      <c r="FB454" s="73"/>
      <c r="FC454" s="73"/>
      <c r="FD454" s="73"/>
      <c r="FE454" s="73"/>
      <c r="FF454" s="73"/>
      <c r="FG454" s="73"/>
      <c r="FH454" s="73"/>
      <c r="FI454" s="73"/>
      <c r="FJ454" s="73"/>
      <c r="FK454" s="73"/>
      <c r="FL454" s="73"/>
      <c r="FM454" s="73"/>
      <c r="FN454" s="73"/>
      <c r="FO454" s="73"/>
      <c r="FP454" s="73"/>
      <c r="FQ454" s="73"/>
      <c r="FR454" s="73"/>
      <c r="FS454" s="73"/>
      <c r="FT454" s="73"/>
      <c r="FU454" s="73"/>
      <c r="FV454" s="73"/>
      <c r="FW454" s="73"/>
      <c r="FX454" s="73"/>
      <c r="FY454" s="73"/>
      <c r="FZ454" s="73"/>
      <c r="GA454" s="73"/>
      <c r="GB454" s="73"/>
      <c r="GC454" s="73"/>
      <c r="GD454" s="73"/>
      <c r="GE454" s="73"/>
      <c r="GF454" s="73"/>
      <c r="GG454" s="73"/>
      <c r="GH454" s="73"/>
      <c r="GI454" s="73"/>
      <c r="GJ454" s="73"/>
      <c r="GK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</row>
    <row r="455" spans="30:213">
      <c r="AD455" s="126"/>
      <c r="AE455" s="126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3"/>
      <c r="CR455" s="73"/>
      <c r="CS455" s="73"/>
      <c r="CT455" s="73"/>
      <c r="CU455" s="73"/>
      <c r="CV455" s="73"/>
      <c r="CW455" s="73"/>
      <c r="CX455" s="73"/>
      <c r="CY455" s="73"/>
      <c r="CZ455" s="73"/>
      <c r="DA455" s="73"/>
      <c r="DB455" s="73"/>
      <c r="DC455" s="73"/>
      <c r="DD455" s="73"/>
      <c r="DE455" s="73"/>
      <c r="DF455" s="73"/>
      <c r="DG455" s="73"/>
      <c r="DH455" s="73"/>
      <c r="DI455" s="73"/>
      <c r="DJ455" s="73"/>
      <c r="DK455" s="73"/>
      <c r="DL455" s="73"/>
      <c r="DM455" s="73"/>
      <c r="DN455" s="73"/>
      <c r="DO455" s="73"/>
      <c r="DP455" s="73"/>
      <c r="DQ455" s="73"/>
      <c r="DR455" s="73"/>
      <c r="DS455" s="73"/>
      <c r="DT455" s="73"/>
      <c r="DU455" s="73"/>
      <c r="DV455" s="73"/>
      <c r="DW455" s="73"/>
      <c r="DX455" s="73"/>
      <c r="DY455" s="73"/>
      <c r="DZ455" s="73"/>
      <c r="EA455" s="73"/>
      <c r="EB455" s="73"/>
      <c r="EC455" s="73"/>
      <c r="ED455" s="73"/>
      <c r="EE455" s="73"/>
      <c r="EF455" s="73"/>
      <c r="EG455" s="73"/>
      <c r="EH455" s="73"/>
      <c r="EI455" s="73"/>
      <c r="EJ455" s="73"/>
      <c r="EK455" s="73"/>
      <c r="EL455" s="73"/>
      <c r="EM455" s="73"/>
      <c r="EN455" s="73"/>
      <c r="EO455" s="73"/>
      <c r="EP455" s="73"/>
      <c r="EQ455" s="73"/>
      <c r="ER455" s="73"/>
      <c r="ES455" s="73"/>
      <c r="ET455" s="73"/>
      <c r="EU455" s="73"/>
      <c r="EV455" s="73"/>
      <c r="EW455" s="73"/>
      <c r="EX455" s="73"/>
      <c r="EY455" s="73"/>
      <c r="EZ455" s="73"/>
      <c r="FA455" s="73"/>
      <c r="FB455" s="73"/>
      <c r="FC455" s="73"/>
      <c r="FD455" s="73"/>
      <c r="FE455" s="73"/>
      <c r="FF455" s="73"/>
      <c r="FG455" s="73"/>
      <c r="FH455" s="73"/>
      <c r="FI455" s="73"/>
      <c r="FJ455" s="73"/>
      <c r="FK455" s="73"/>
      <c r="FL455" s="73"/>
      <c r="FM455" s="73"/>
      <c r="FN455" s="73"/>
      <c r="FO455" s="73"/>
      <c r="FP455" s="73"/>
      <c r="FQ455" s="73"/>
      <c r="FR455" s="73"/>
      <c r="FS455" s="73"/>
      <c r="FT455" s="73"/>
      <c r="FU455" s="73"/>
      <c r="FV455" s="73"/>
      <c r="FW455" s="73"/>
      <c r="FX455" s="73"/>
      <c r="FY455" s="73"/>
      <c r="FZ455" s="73"/>
      <c r="GA455" s="73"/>
      <c r="GB455" s="73"/>
      <c r="GC455" s="73"/>
      <c r="GD455" s="73"/>
      <c r="GE455" s="73"/>
      <c r="GF455" s="73"/>
      <c r="GG455" s="73"/>
      <c r="GH455" s="73"/>
      <c r="GI455" s="73"/>
      <c r="GJ455" s="73"/>
      <c r="GK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</row>
    <row r="456" spans="30:213">
      <c r="AD456" s="126"/>
      <c r="AE456" s="126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  <c r="CG456" s="73"/>
      <c r="CH456" s="73"/>
      <c r="CI456" s="73"/>
      <c r="CJ456" s="73"/>
      <c r="CK456" s="73"/>
      <c r="CL456" s="73"/>
      <c r="CM456" s="73"/>
      <c r="CN456" s="73"/>
      <c r="CO456" s="73"/>
      <c r="CP456" s="73"/>
      <c r="CQ456" s="73"/>
      <c r="CR456" s="73"/>
      <c r="CS456" s="73"/>
      <c r="CT456" s="73"/>
      <c r="CU456" s="73"/>
      <c r="CV456" s="73"/>
      <c r="CW456" s="73"/>
      <c r="CX456" s="73"/>
      <c r="CY456" s="73"/>
      <c r="CZ456" s="73"/>
      <c r="DA456" s="73"/>
      <c r="DB456" s="73"/>
      <c r="DC456" s="73"/>
      <c r="DD456" s="73"/>
      <c r="DE456" s="73"/>
      <c r="DF456" s="73"/>
      <c r="DG456" s="73"/>
      <c r="DH456" s="73"/>
      <c r="DI456" s="73"/>
      <c r="DJ456" s="73"/>
      <c r="DK456" s="73"/>
      <c r="DL456" s="73"/>
      <c r="DM456" s="73"/>
      <c r="DN456" s="73"/>
      <c r="DO456" s="73"/>
      <c r="DP456" s="73"/>
      <c r="DQ456" s="73"/>
      <c r="DR456" s="73"/>
      <c r="DS456" s="73"/>
      <c r="DT456" s="73"/>
      <c r="DU456" s="73"/>
      <c r="DV456" s="73"/>
      <c r="DW456" s="73"/>
      <c r="DX456" s="73"/>
      <c r="DY456" s="73"/>
      <c r="DZ456" s="73"/>
      <c r="EA456" s="73"/>
      <c r="EB456" s="73"/>
      <c r="EC456" s="73"/>
      <c r="ED456" s="73"/>
      <c r="EE456" s="73"/>
      <c r="EF456" s="73"/>
      <c r="EG456" s="73"/>
      <c r="EH456" s="73"/>
      <c r="EI456" s="73"/>
      <c r="EJ456" s="73"/>
      <c r="EK456" s="73"/>
      <c r="EL456" s="73"/>
      <c r="EM456" s="73"/>
      <c r="EN456" s="73"/>
      <c r="EO456" s="73"/>
      <c r="EP456" s="73"/>
      <c r="EQ456" s="73"/>
      <c r="ER456" s="73"/>
      <c r="ES456" s="73"/>
      <c r="ET456" s="73"/>
      <c r="EU456" s="73"/>
      <c r="EV456" s="73"/>
      <c r="EW456" s="73"/>
      <c r="EX456" s="73"/>
      <c r="EY456" s="73"/>
      <c r="EZ456" s="73"/>
      <c r="FA456" s="73"/>
      <c r="FB456" s="73"/>
      <c r="FC456" s="73"/>
      <c r="FD456" s="73"/>
      <c r="FE456" s="73"/>
      <c r="FF456" s="73"/>
      <c r="FG456" s="73"/>
      <c r="FH456" s="73"/>
      <c r="FI456" s="73"/>
      <c r="FJ456" s="73"/>
      <c r="FK456" s="73"/>
      <c r="FL456" s="73"/>
      <c r="FM456" s="73"/>
      <c r="FN456" s="73"/>
      <c r="FO456" s="73"/>
      <c r="FP456" s="73"/>
      <c r="FQ456" s="73"/>
      <c r="FR456" s="73"/>
      <c r="FS456" s="73"/>
      <c r="FT456" s="73"/>
      <c r="FU456" s="73"/>
      <c r="FV456" s="73"/>
      <c r="FW456" s="73"/>
      <c r="FX456" s="73"/>
      <c r="FY456" s="73"/>
      <c r="FZ456" s="73"/>
      <c r="GA456" s="73"/>
      <c r="GB456" s="73"/>
      <c r="GC456" s="73"/>
      <c r="GD456" s="73"/>
      <c r="GE456" s="73"/>
      <c r="GF456" s="73"/>
      <c r="GG456" s="73"/>
      <c r="GH456" s="73"/>
      <c r="GI456" s="73"/>
      <c r="GJ456" s="73"/>
      <c r="GK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</row>
    <row r="457" spans="30:213">
      <c r="AD457" s="126"/>
      <c r="AE457" s="126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3"/>
      <c r="CR457" s="73"/>
      <c r="CS457" s="73"/>
      <c r="CT457" s="73"/>
      <c r="CU457" s="73"/>
      <c r="CV457" s="73"/>
      <c r="CW457" s="73"/>
      <c r="CX457" s="73"/>
      <c r="CY457" s="73"/>
      <c r="CZ457" s="73"/>
      <c r="DA457" s="73"/>
      <c r="DB457" s="73"/>
      <c r="DC457" s="73"/>
      <c r="DD457" s="73"/>
      <c r="DE457" s="73"/>
      <c r="DF457" s="73"/>
      <c r="DG457" s="73"/>
      <c r="DH457" s="73"/>
      <c r="DI457" s="73"/>
      <c r="DJ457" s="73"/>
      <c r="DK457" s="73"/>
      <c r="DL457" s="73"/>
      <c r="DM457" s="73"/>
      <c r="DN457" s="73"/>
      <c r="DO457" s="73"/>
      <c r="DP457" s="73"/>
      <c r="DQ457" s="73"/>
      <c r="DR457" s="73"/>
      <c r="DS457" s="73"/>
      <c r="DT457" s="73"/>
      <c r="DU457" s="73"/>
      <c r="DV457" s="73"/>
      <c r="DW457" s="73"/>
      <c r="DX457" s="73"/>
      <c r="DY457" s="73"/>
      <c r="DZ457" s="73"/>
      <c r="EA457" s="73"/>
      <c r="EB457" s="73"/>
      <c r="EC457" s="73"/>
      <c r="ED457" s="73"/>
      <c r="EE457" s="73"/>
      <c r="EF457" s="73"/>
      <c r="EG457" s="73"/>
      <c r="EH457" s="73"/>
      <c r="EI457" s="73"/>
      <c r="EJ457" s="73"/>
      <c r="EK457" s="73"/>
      <c r="EL457" s="73"/>
      <c r="EM457" s="73"/>
      <c r="EN457" s="73"/>
      <c r="EO457" s="73"/>
      <c r="EP457" s="73"/>
      <c r="EQ457" s="73"/>
      <c r="ER457" s="73"/>
      <c r="ES457" s="73"/>
      <c r="ET457" s="73"/>
      <c r="EU457" s="73"/>
      <c r="EV457" s="73"/>
      <c r="EW457" s="73"/>
      <c r="EX457" s="73"/>
      <c r="EY457" s="73"/>
      <c r="EZ457" s="73"/>
      <c r="FA457" s="73"/>
      <c r="FB457" s="73"/>
      <c r="FC457" s="73"/>
      <c r="FD457" s="73"/>
      <c r="FE457" s="73"/>
      <c r="FF457" s="73"/>
      <c r="FG457" s="73"/>
      <c r="FH457" s="73"/>
      <c r="FI457" s="73"/>
      <c r="FJ457" s="73"/>
      <c r="FK457" s="73"/>
      <c r="FL457" s="73"/>
      <c r="FM457" s="73"/>
      <c r="FN457" s="73"/>
      <c r="FO457" s="73"/>
      <c r="FP457" s="73"/>
      <c r="FQ457" s="73"/>
      <c r="FR457" s="73"/>
      <c r="FS457" s="73"/>
      <c r="FT457" s="73"/>
      <c r="FU457" s="73"/>
      <c r="FV457" s="73"/>
      <c r="FW457" s="73"/>
      <c r="FX457" s="73"/>
      <c r="FY457" s="73"/>
      <c r="FZ457" s="73"/>
      <c r="GA457" s="73"/>
      <c r="GB457" s="73"/>
      <c r="GC457" s="73"/>
      <c r="GD457" s="73"/>
      <c r="GE457" s="73"/>
      <c r="GF457" s="73"/>
      <c r="GG457" s="73"/>
      <c r="GH457" s="73"/>
      <c r="GI457" s="73"/>
      <c r="GJ457" s="73"/>
      <c r="GK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</row>
    <row r="458" spans="30:213">
      <c r="AD458" s="126"/>
      <c r="AE458" s="126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  <c r="CG458" s="73"/>
      <c r="CH458" s="73"/>
      <c r="CI458" s="73"/>
      <c r="CJ458" s="73"/>
      <c r="CK458" s="73"/>
      <c r="CL458" s="73"/>
      <c r="CM458" s="73"/>
      <c r="CN458" s="73"/>
      <c r="CO458" s="73"/>
      <c r="CP458" s="73"/>
      <c r="CQ458" s="73"/>
      <c r="CR458" s="73"/>
      <c r="CS458" s="73"/>
      <c r="CT458" s="73"/>
      <c r="CU458" s="73"/>
      <c r="CV458" s="73"/>
      <c r="CW458" s="73"/>
      <c r="CX458" s="73"/>
      <c r="CY458" s="73"/>
      <c r="CZ458" s="73"/>
      <c r="DA458" s="73"/>
      <c r="DB458" s="73"/>
      <c r="DC458" s="73"/>
      <c r="DD458" s="73"/>
      <c r="DE458" s="73"/>
      <c r="DF458" s="73"/>
      <c r="DG458" s="73"/>
      <c r="DH458" s="73"/>
      <c r="DI458" s="73"/>
      <c r="DJ458" s="73"/>
      <c r="DK458" s="73"/>
      <c r="DL458" s="73"/>
      <c r="DM458" s="73"/>
      <c r="DN458" s="73"/>
      <c r="DO458" s="73"/>
      <c r="DP458" s="73"/>
      <c r="DQ458" s="73"/>
      <c r="DR458" s="73"/>
      <c r="DS458" s="73"/>
      <c r="DT458" s="73"/>
      <c r="DU458" s="73"/>
      <c r="DV458" s="73"/>
      <c r="DW458" s="73"/>
      <c r="DX458" s="73"/>
      <c r="DY458" s="73"/>
      <c r="DZ458" s="73"/>
      <c r="EA458" s="73"/>
      <c r="EB458" s="73"/>
      <c r="EC458" s="73"/>
      <c r="ED458" s="73"/>
      <c r="EE458" s="73"/>
      <c r="EF458" s="73"/>
      <c r="EG458" s="73"/>
      <c r="EH458" s="73"/>
      <c r="EI458" s="73"/>
      <c r="EJ458" s="73"/>
      <c r="EK458" s="73"/>
      <c r="EL458" s="73"/>
      <c r="EM458" s="73"/>
      <c r="EN458" s="73"/>
      <c r="EO458" s="73"/>
      <c r="EP458" s="73"/>
      <c r="EQ458" s="73"/>
      <c r="ER458" s="73"/>
      <c r="ES458" s="73"/>
      <c r="ET458" s="73"/>
      <c r="EU458" s="73"/>
      <c r="EV458" s="73"/>
      <c r="EW458" s="73"/>
      <c r="EX458" s="73"/>
      <c r="EY458" s="73"/>
      <c r="EZ458" s="73"/>
      <c r="FA458" s="73"/>
      <c r="FB458" s="73"/>
      <c r="FC458" s="73"/>
      <c r="FD458" s="73"/>
      <c r="FE458" s="73"/>
      <c r="FF458" s="73"/>
      <c r="FG458" s="73"/>
      <c r="FH458" s="73"/>
      <c r="FI458" s="73"/>
      <c r="FJ458" s="73"/>
      <c r="FK458" s="73"/>
      <c r="FL458" s="73"/>
      <c r="FM458" s="73"/>
      <c r="FN458" s="73"/>
      <c r="FO458" s="73"/>
      <c r="FP458" s="73"/>
      <c r="FQ458" s="73"/>
      <c r="FR458" s="73"/>
      <c r="FS458" s="73"/>
      <c r="FT458" s="73"/>
      <c r="FU458" s="73"/>
      <c r="FV458" s="73"/>
      <c r="FW458" s="73"/>
      <c r="FX458" s="73"/>
      <c r="FY458" s="73"/>
      <c r="FZ458" s="73"/>
      <c r="GA458" s="73"/>
      <c r="GB458" s="73"/>
      <c r="GC458" s="73"/>
      <c r="GD458" s="73"/>
      <c r="GE458" s="73"/>
      <c r="GF458" s="73"/>
      <c r="GG458" s="73"/>
      <c r="GH458" s="73"/>
      <c r="GI458" s="73"/>
      <c r="GJ458" s="73"/>
      <c r="GK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</row>
    <row r="459" spans="30:213">
      <c r="AD459" s="126"/>
      <c r="AE459" s="126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3"/>
      <c r="CR459" s="73"/>
      <c r="CS459" s="73"/>
      <c r="CT459" s="73"/>
      <c r="CU459" s="73"/>
      <c r="CV459" s="73"/>
      <c r="CW459" s="73"/>
      <c r="CX459" s="73"/>
      <c r="CY459" s="73"/>
      <c r="CZ459" s="73"/>
      <c r="DA459" s="73"/>
      <c r="DB459" s="73"/>
      <c r="DC459" s="73"/>
      <c r="DD459" s="73"/>
      <c r="DE459" s="73"/>
      <c r="DF459" s="73"/>
      <c r="DG459" s="73"/>
      <c r="DH459" s="73"/>
      <c r="DI459" s="73"/>
      <c r="DJ459" s="73"/>
      <c r="DK459" s="73"/>
      <c r="DL459" s="73"/>
      <c r="DM459" s="73"/>
      <c r="DN459" s="73"/>
      <c r="DO459" s="73"/>
      <c r="DP459" s="73"/>
      <c r="DQ459" s="73"/>
      <c r="DR459" s="73"/>
      <c r="DS459" s="73"/>
      <c r="DT459" s="73"/>
      <c r="DU459" s="73"/>
      <c r="DV459" s="73"/>
      <c r="DW459" s="73"/>
      <c r="DX459" s="73"/>
      <c r="DY459" s="73"/>
      <c r="DZ459" s="73"/>
      <c r="EA459" s="73"/>
      <c r="EB459" s="73"/>
      <c r="EC459" s="73"/>
      <c r="ED459" s="73"/>
      <c r="EE459" s="73"/>
      <c r="EF459" s="73"/>
      <c r="EG459" s="73"/>
      <c r="EH459" s="73"/>
      <c r="EI459" s="73"/>
      <c r="EJ459" s="73"/>
      <c r="EK459" s="73"/>
      <c r="EL459" s="73"/>
      <c r="EM459" s="73"/>
      <c r="EN459" s="73"/>
      <c r="EO459" s="73"/>
      <c r="EP459" s="73"/>
      <c r="EQ459" s="73"/>
      <c r="ER459" s="73"/>
      <c r="ES459" s="73"/>
      <c r="ET459" s="73"/>
      <c r="EU459" s="73"/>
      <c r="EV459" s="73"/>
      <c r="EW459" s="73"/>
      <c r="EX459" s="73"/>
      <c r="EY459" s="73"/>
      <c r="EZ459" s="73"/>
      <c r="FA459" s="73"/>
      <c r="FB459" s="73"/>
      <c r="FC459" s="73"/>
      <c r="FD459" s="73"/>
      <c r="FE459" s="73"/>
      <c r="FF459" s="73"/>
      <c r="FG459" s="73"/>
      <c r="FH459" s="73"/>
      <c r="FI459" s="73"/>
      <c r="FJ459" s="73"/>
      <c r="FK459" s="73"/>
      <c r="FL459" s="73"/>
      <c r="FM459" s="73"/>
      <c r="FN459" s="73"/>
      <c r="FO459" s="73"/>
      <c r="FP459" s="73"/>
      <c r="FQ459" s="73"/>
      <c r="FR459" s="73"/>
      <c r="FS459" s="73"/>
      <c r="FT459" s="73"/>
      <c r="FU459" s="73"/>
      <c r="FV459" s="73"/>
      <c r="FW459" s="73"/>
      <c r="FX459" s="73"/>
      <c r="FY459" s="73"/>
      <c r="FZ459" s="73"/>
      <c r="GA459" s="73"/>
      <c r="GB459" s="73"/>
      <c r="GC459" s="73"/>
      <c r="GD459" s="73"/>
      <c r="GE459" s="73"/>
      <c r="GF459" s="73"/>
      <c r="GG459" s="73"/>
      <c r="GH459" s="73"/>
      <c r="GI459" s="73"/>
      <c r="GJ459" s="73"/>
      <c r="GK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</row>
    <row r="460" spans="30:213">
      <c r="AD460" s="126"/>
      <c r="AE460" s="126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  <c r="CG460" s="73"/>
      <c r="CH460" s="73"/>
      <c r="CI460" s="73"/>
      <c r="CJ460" s="73"/>
      <c r="CK460" s="73"/>
      <c r="CL460" s="73"/>
      <c r="CM460" s="73"/>
      <c r="CN460" s="73"/>
      <c r="CO460" s="73"/>
      <c r="CP460" s="73"/>
      <c r="CQ460" s="73"/>
      <c r="CR460" s="73"/>
      <c r="CS460" s="73"/>
      <c r="CT460" s="73"/>
      <c r="CU460" s="73"/>
      <c r="CV460" s="73"/>
      <c r="CW460" s="73"/>
      <c r="CX460" s="73"/>
      <c r="CY460" s="73"/>
      <c r="CZ460" s="73"/>
      <c r="DA460" s="73"/>
      <c r="DB460" s="73"/>
      <c r="DC460" s="73"/>
      <c r="DD460" s="73"/>
      <c r="DE460" s="73"/>
      <c r="DF460" s="73"/>
      <c r="DG460" s="73"/>
      <c r="DH460" s="73"/>
      <c r="DI460" s="73"/>
      <c r="DJ460" s="73"/>
      <c r="DK460" s="73"/>
      <c r="DL460" s="73"/>
      <c r="DM460" s="73"/>
      <c r="DN460" s="73"/>
      <c r="DO460" s="73"/>
      <c r="DP460" s="73"/>
      <c r="DQ460" s="73"/>
      <c r="DR460" s="73"/>
      <c r="DS460" s="73"/>
      <c r="DT460" s="73"/>
      <c r="DU460" s="73"/>
      <c r="DV460" s="73"/>
      <c r="DW460" s="73"/>
      <c r="DX460" s="73"/>
      <c r="DY460" s="73"/>
      <c r="DZ460" s="73"/>
      <c r="EA460" s="73"/>
      <c r="EB460" s="73"/>
      <c r="EC460" s="73"/>
      <c r="ED460" s="73"/>
      <c r="EE460" s="73"/>
      <c r="EF460" s="73"/>
      <c r="EG460" s="73"/>
      <c r="EH460" s="73"/>
      <c r="EI460" s="73"/>
      <c r="EJ460" s="73"/>
      <c r="EK460" s="73"/>
      <c r="EL460" s="73"/>
      <c r="EM460" s="73"/>
      <c r="EN460" s="73"/>
      <c r="EO460" s="73"/>
      <c r="EP460" s="73"/>
      <c r="EQ460" s="73"/>
      <c r="ER460" s="73"/>
      <c r="ES460" s="73"/>
      <c r="ET460" s="73"/>
      <c r="EU460" s="73"/>
      <c r="EV460" s="73"/>
      <c r="EW460" s="73"/>
      <c r="EX460" s="73"/>
      <c r="EY460" s="73"/>
      <c r="EZ460" s="73"/>
      <c r="FA460" s="73"/>
      <c r="FB460" s="73"/>
      <c r="FC460" s="73"/>
      <c r="FD460" s="73"/>
      <c r="FE460" s="73"/>
      <c r="FF460" s="73"/>
      <c r="FG460" s="73"/>
      <c r="FH460" s="73"/>
      <c r="FI460" s="73"/>
      <c r="FJ460" s="73"/>
      <c r="FK460" s="73"/>
      <c r="FL460" s="73"/>
      <c r="FM460" s="73"/>
      <c r="FN460" s="73"/>
      <c r="FO460" s="73"/>
      <c r="FP460" s="73"/>
      <c r="FQ460" s="73"/>
      <c r="FR460" s="73"/>
      <c r="FS460" s="73"/>
      <c r="FT460" s="73"/>
      <c r="FU460" s="73"/>
      <c r="FV460" s="73"/>
      <c r="FW460" s="73"/>
      <c r="FX460" s="73"/>
      <c r="FY460" s="73"/>
      <c r="FZ460" s="73"/>
      <c r="GA460" s="73"/>
      <c r="GB460" s="73"/>
      <c r="GC460" s="73"/>
      <c r="GD460" s="73"/>
      <c r="GE460" s="73"/>
      <c r="GF460" s="73"/>
      <c r="GG460" s="73"/>
      <c r="GH460" s="73"/>
      <c r="GI460" s="73"/>
      <c r="GJ460" s="73"/>
      <c r="GK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</row>
    <row r="461" spans="30:213" ht="15">
      <c r="AD461" s="141"/>
      <c r="AE461" s="118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</row>
    <row r="462" spans="30:213" ht="15">
      <c r="AD462" s="141"/>
      <c r="AE462" s="118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</row>
    <row r="463" spans="30:213" ht="15">
      <c r="AD463" s="141"/>
      <c r="AE463" s="118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</row>
    <row r="464" spans="30:213" ht="15">
      <c r="AD464" s="141"/>
      <c r="AE464" s="118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</row>
    <row r="465" spans="30:213" ht="15">
      <c r="AD465" s="141"/>
      <c r="AE465" s="118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</row>
    <row r="466" spans="30:213" ht="15">
      <c r="AD466" s="141"/>
      <c r="AE466" s="118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</row>
    <row r="467" spans="30:213" ht="15">
      <c r="AD467" s="141"/>
      <c r="AE467" s="118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</row>
    <row r="468" spans="30:213" ht="15">
      <c r="AD468" s="141"/>
      <c r="AE468" s="118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</row>
    <row r="469" spans="30:213" ht="15">
      <c r="AD469" s="141"/>
      <c r="AE469" s="118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</row>
    <row r="470" spans="30:213" ht="15">
      <c r="AD470" s="141"/>
      <c r="AE470" s="118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</row>
    <row r="471" spans="30:213" ht="15">
      <c r="AD471" s="141"/>
      <c r="AE471" s="118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</row>
    <row r="472" spans="30:213" ht="15">
      <c r="AD472" s="141"/>
      <c r="AE472" s="118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</row>
    <row r="473" spans="30:213">
      <c r="AD473" s="126"/>
      <c r="AE473" s="126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73"/>
      <c r="CF473" s="73"/>
      <c r="CG473" s="73"/>
      <c r="CH473" s="73"/>
      <c r="CI473" s="73"/>
      <c r="CJ473" s="73"/>
      <c r="CK473" s="73"/>
      <c r="CL473" s="73"/>
      <c r="CM473" s="73"/>
      <c r="CN473" s="73"/>
      <c r="CO473" s="73"/>
      <c r="CP473" s="73"/>
      <c r="CQ473" s="73"/>
      <c r="CR473" s="73"/>
      <c r="CS473" s="73"/>
      <c r="CT473" s="73"/>
      <c r="CU473" s="73"/>
      <c r="CV473" s="73"/>
      <c r="CW473" s="73"/>
      <c r="CX473" s="73"/>
      <c r="CY473" s="73"/>
      <c r="CZ473" s="73"/>
      <c r="DA473" s="73"/>
      <c r="DB473" s="73"/>
      <c r="DC473" s="73"/>
      <c r="DD473" s="73"/>
      <c r="DE473" s="73"/>
      <c r="DF473" s="73"/>
      <c r="DG473" s="73"/>
      <c r="DH473" s="73"/>
      <c r="DI473" s="73"/>
      <c r="DJ473" s="73"/>
      <c r="DK473" s="73"/>
      <c r="DL473" s="73"/>
      <c r="DM473" s="73"/>
      <c r="DN473" s="73"/>
      <c r="DO473" s="73"/>
      <c r="DP473" s="73"/>
      <c r="DQ473" s="73"/>
      <c r="DR473" s="73"/>
      <c r="DS473" s="73"/>
      <c r="DT473" s="73"/>
      <c r="DU473" s="73"/>
      <c r="DV473" s="73"/>
      <c r="DW473" s="73"/>
      <c r="DX473" s="73"/>
      <c r="DY473" s="73"/>
      <c r="DZ473" s="73"/>
      <c r="EA473" s="73"/>
      <c r="EB473" s="73"/>
      <c r="EC473" s="73"/>
      <c r="ED473" s="73"/>
      <c r="EE473" s="73"/>
      <c r="EF473" s="73"/>
      <c r="EG473" s="73"/>
      <c r="EH473" s="73"/>
      <c r="EI473" s="73"/>
      <c r="EJ473" s="73"/>
      <c r="EK473" s="73"/>
      <c r="EL473" s="73"/>
      <c r="EM473" s="73"/>
      <c r="EN473" s="73"/>
      <c r="EO473" s="73"/>
      <c r="EP473" s="73"/>
      <c r="EQ473" s="73"/>
      <c r="ER473" s="73"/>
      <c r="ES473" s="73"/>
      <c r="ET473" s="73"/>
      <c r="EU473" s="73"/>
      <c r="EV473" s="73"/>
      <c r="EW473" s="73"/>
      <c r="EX473" s="73"/>
      <c r="EY473" s="73"/>
      <c r="EZ473" s="73"/>
      <c r="FA473" s="73"/>
      <c r="FB473" s="73"/>
      <c r="FC473" s="73"/>
      <c r="FD473" s="73"/>
      <c r="FE473" s="73"/>
      <c r="FF473" s="73"/>
      <c r="FG473" s="73"/>
      <c r="FH473" s="73"/>
      <c r="FI473" s="73"/>
      <c r="FJ473" s="73"/>
      <c r="FK473" s="73"/>
      <c r="FL473" s="73"/>
      <c r="FM473" s="73"/>
      <c r="FN473" s="73"/>
      <c r="FO473" s="73"/>
      <c r="FP473" s="73"/>
      <c r="FQ473" s="73"/>
      <c r="FR473" s="73"/>
      <c r="FS473" s="73"/>
      <c r="FT473" s="73"/>
      <c r="FU473" s="73"/>
      <c r="FV473" s="73"/>
      <c r="FW473" s="73"/>
      <c r="FX473" s="73"/>
      <c r="FY473" s="73"/>
      <c r="FZ473" s="73"/>
      <c r="GA473" s="73"/>
      <c r="GB473" s="73"/>
      <c r="GC473" s="73"/>
      <c r="GD473" s="73"/>
      <c r="GE473" s="73"/>
      <c r="GF473" s="73"/>
      <c r="GG473" s="73"/>
      <c r="GH473" s="73"/>
      <c r="GI473" s="73"/>
      <c r="GJ473" s="73"/>
      <c r="GK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</row>
    <row r="474" spans="30:213" ht="15">
      <c r="AD474" s="141"/>
      <c r="AE474" s="118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</row>
    <row r="475" spans="30:213" ht="15">
      <c r="AD475" s="141"/>
      <c r="AE475" s="118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</row>
    <row r="476" spans="30:213" ht="15">
      <c r="AD476" s="141"/>
      <c r="AE476" s="118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</row>
    <row r="477" spans="30:213">
      <c r="AD477" s="126"/>
      <c r="AE477" s="126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73"/>
      <c r="BM477" s="73"/>
      <c r="BN477" s="73"/>
      <c r="BO477" s="73"/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73"/>
      <c r="CF477" s="73"/>
      <c r="CG477" s="73"/>
      <c r="CH477" s="73"/>
      <c r="CI477" s="73"/>
      <c r="CJ477" s="73"/>
      <c r="CK477" s="73"/>
      <c r="CL477" s="73"/>
      <c r="CM477" s="73"/>
      <c r="CN477" s="73"/>
      <c r="CO477" s="73"/>
      <c r="CP477" s="73"/>
      <c r="CQ477" s="73"/>
      <c r="CR477" s="73"/>
      <c r="CS477" s="73"/>
      <c r="CT477" s="73"/>
      <c r="CU477" s="73"/>
      <c r="CV477" s="73"/>
      <c r="CW477" s="73"/>
      <c r="CX477" s="73"/>
      <c r="CY477" s="73"/>
      <c r="CZ477" s="73"/>
      <c r="DA477" s="73"/>
      <c r="DB477" s="73"/>
      <c r="DC477" s="73"/>
      <c r="DD477" s="73"/>
      <c r="DE477" s="73"/>
      <c r="DF477" s="73"/>
      <c r="DG477" s="73"/>
      <c r="DH477" s="73"/>
      <c r="DI477" s="73"/>
      <c r="DJ477" s="73"/>
      <c r="DK477" s="73"/>
      <c r="DL477" s="73"/>
      <c r="DM477" s="73"/>
      <c r="DN477" s="73"/>
      <c r="DO477" s="73"/>
      <c r="DP477" s="73"/>
      <c r="DQ477" s="73"/>
      <c r="DR477" s="73"/>
      <c r="DS477" s="73"/>
      <c r="DT477" s="73"/>
      <c r="DU477" s="73"/>
      <c r="DV477" s="73"/>
      <c r="DW477" s="73"/>
      <c r="DX477" s="73"/>
      <c r="DY477" s="73"/>
      <c r="DZ477" s="73"/>
      <c r="EA477" s="73"/>
      <c r="EB477" s="73"/>
      <c r="EC477" s="73"/>
      <c r="ED477" s="73"/>
      <c r="EE477" s="73"/>
      <c r="EF477" s="73"/>
      <c r="EG477" s="73"/>
      <c r="EH477" s="73"/>
      <c r="EI477" s="73"/>
      <c r="EJ477" s="73"/>
      <c r="EK477" s="73"/>
      <c r="EL477" s="73"/>
      <c r="EM477" s="73"/>
      <c r="EN477" s="73"/>
      <c r="EO477" s="73"/>
      <c r="EP477" s="73"/>
      <c r="EQ477" s="73"/>
      <c r="ER477" s="73"/>
      <c r="ES477" s="73"/>
      <c r="ET477" s="73"/>
      <c r="EU477" s="73"/>
      <c r="EV477" s="73"/>
      <c r="EW477" s="73"/>
      <c r="EX477" s="73"/>
      <c r="EY477" s="73"/>
      <c r="EZ477" s="73"/>
      <c r="FA477" s="73"/>
      <c r="FB477" s="73"/>
      <c r="FC477" s="73"/>
      <c r="FD477" s="73"/>
      <c r="FE477" s="73"/>
      <c r="FF477" s="73"/>
      <c r="FG477" s="73"/>
      <c r="FH477" s="73"/>
      <c r="FI477" s="73"/>
      <c r="FJ477" s="73"/>
      <c r="FK477" s="73"/>
      <c r="FL477" s="73"/>
      <c r="FM477" s="73"/>
      <c r="FN477" s="73"/>
      <c r="FO477" s="73"/>
      <c r="FP477" s="73"/>
      <c r="FQ477" s="73"/>
      <c r="FR477" s="73"/>
      <c r="FS477" s="73"/>
      <c r="FT477" s="73"/>
      <c r="FU477" s="73"/>
      <c r="FV477" s="73"/>
      <c r="FW477" s="73"/>
      <c r="FX477" s="73"/>
      <c r="FY477" s="73"/>
      <c r="FZ477" s="73"/>
      <c r="GA477" s="73"/>
      <c r="GB477" s="73"/>
      <c r="GC477" s="73"/>
      <c r="GD477" s="73"/>
      <c r="GE477" s="73"/>
      <c r="GF477" s="73"/>
      <c r="GG477" s="73"/>
      <c r="GH477" s="73"/>
      <c r="GI477" s="73"/>
      <c r="GJ477" s="73"/>
      <c r="GK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</row>
  </sheetData>
  <mergeCells count="28">
    <mergeCell ref="B6:B7"/>
    <mergeCell ref="G6:G7"/>
    <mergeCell ref="H6:H7"/>
    <mergeCell ref="I6:I7"/>
    <mergeCell ref="X6:X7"/>
    <mergeCell ref="R6:R7"/>
    <mergeCell ref="J6:J7"/>
    <mergeCell ref="K6:K7"/>
    <mergeCell ref="L6:L7"/>
    <mergeCell ref="M6:M7"/>
    <mergeCell ref="N6:N7"/>
    <mergeCell ref="O6:O7"/>
    <mergeCell ref="AC5:AC6"/>
    <mergeCell ref="L68:R68"/>
    <mergeCell ref="L53:R53"/>
    <mergeCell ref="A54:AC54"/>
    <mergeCell ref="L60:R60"/>
    <mergeCell ref="L66:R66"/>
    <mergeCell ref="L67:R67"/>
    <mergeCell ref="L61:R61"/>
    <mergeCell ref="L62:R62"/>
    <mergeCell ref="L55:R55"/>
    <mergeCell ref="L56:R56"/>
    <mergeCell ref="A5:B5"/>
    <mergeCell ref="G5:Q5"/>
    <mergeCell ref="R5:Y5"/>
    <mergeCell ref="Z5:Z7"/>
    <mergeCell ref="AA5:AA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478"/>
  <sheetViews>
    <sheetView topLeftCell="C1" workbookViewId="0">
      <selection activeCell="V12" sqref="V12"/>
    </sheetView>
  </sheetViews>
  <sheetFormatPr baseColWidth="10" defaultRowHeight="12"/>
  <cols>
    <col min="1" max="1" width="4.28515625" style="65" customWidth="1"/>
    <col min="2" max="2" width="32.42578125" style="54" bestFit="1" customWidth="1"/>
    <col min="3" max="3" width="23.5703125" style="54" customWidth="1"/>
    <col min="4" max="4" width="27.140625" style="54" customWidth="1"/>
    <col min="5" max="5" width="8.28515625" style="54" customWidth="1"/>
    <col min="6" max="6" width="12.42578125" style="54" customWidth="1"/>
    <col min="7" max="7" width="12" style="54" hidden="1" customWidth="1"/>
    <col min="8" max="8" width="12.7109375" style="54" hidden="1" customWidth="1"/>
    <col min="9" max="9" width="11.140625" style="55" customWidth="1"/>
    <col min="10" max="10" width="12.7109375" style="55" customWidth="1"/>
    <col min="11" max="11" width="10.28515625" style="54" bestFit="1" customWidth="1"/>
    <col min="12" max="12" width="12.28515625" style="54" customWidth="1"/>
    <col min="13" max="13" width="12.28515625" style="54" hidden="1" customWidth="1"/>
    <col min="14" max="14" width="12.28515625" style="54" customWidth="1"/>
    <col min="15" max="15" width="12.28515625" style="54" hidden="1" customWidth="1"/>
    <col min="16" max="16" width="13.85546875" style="54" bestFit="1" customWidth="1"/>
    <col min="17" max="17" width="12.28515625" style="54" bestFit="1" customWidth="1"/>
    <col min="18" max="18" width="11.28515625" style="54" bestFit="1" customWidth="1"/>
    <col min="19" max="19" width="10.28515625" style="54" bestFit="1" customWidth="1"/>
    <col min="20" max="20" width="13.5703125" style="54" customWidth="1"/>
    <col min="21" max="21" width="10.42578125" style="54" customWidth="1"/>
    <col min="22" max="22" width="11.42578125" style="54" bestFit="1" customWidth="1"/>
    <col min="23" max="23" width="11" style="54" customWidth="1"/>
    <col min="24" max="24" width="12.28515625" style="54" bestFit="1" customWidth="1"/>
    <col min="25" max="25" width="13.85546875" style="54" bestFit="1" customWidth="1"/>
    <col min="26" max="26" width="6.7109375" style="54" bestFit="1" customWidth="1"/>
    <col min="27" max="27" width="1.28515625" style="54" customWidth="1"/>
    <col min="28" max="28" width="5.5703125" style="54" bestFit="1" customWidth="1"/>
    <col min="29" max="29" width="12.140625" style="54" customWidth="1"/>
    <col min="30" max="30" width="11.42578125" style="54"/>
    <col min="31" max="31" width="12.85546875" style="54" bestFit="1" customWidth="1"/>
    <col min="32" max="32" width="11.5703125" style="54" bestFit="1" customWidth="1"/>
    <col min="33" max="16384" width="11.42578125" style="54"/>
  </cols>
  <sheetData>
    <row r="1" spans="1:216" s="1" customFormat="1" ht="23.25">
      <c r="C1" s="2"/>
      <c r="D1" s="2"/>
      <c r="E1" s="2"/>
      <c r="F1" s="2" t="s">
        <v>0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16" s="1" customFormat="1" ht="13.5">
      <c r="C2" s="3"/>
      <c r="D2" s="3"/>
      <c r="E2" s="3"/>
      <c r="F2" s="4"/>
      <c r="G2" s="4"/>
      <c r="H2" s="4"/>
      <c r="I2" s="5" t="s">
        <v>97</v>
      </c>
      <c r="J2" s="6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16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 t="s">
        <v>1</v>
      </c>
      <c r="Y3" s="3"/>
      <c r="Z3" s="3"/>
      <c r="AA3" s="3"/>
      <c r="AB3" s="3"/>
    </row>
    <row r="4" spans="1:216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16" s="1" customFormat="1" ht="15.75" customHeight="1" thickBot="1">
      <c r="A5" s="153" t="s">
        <v>2</v>
      </c>
      <c r="B5" s="154"/>
      <c r="C5" s="85"/>
      <c r="D5" s="85"/>
      <c r="E5" s="92"/>
      <c r="F5" s="155" t="s">
        <v>3</v>
      </c>
      <c r="G5" s="156"/>
      <c r="H5" s="156"/>
      <c r="I5" s="156"/>
      <c r="J5" s="156"/>
      <c r="K5" s="156"/>
      <c r="L5" s="156"/>
      <c r="M5" s="156"/>
      <c r="N5" s="156"/>
      <c r="O5" s="156"/>
      <c r="P5" s="157"/>
      <c r="Q5" s="155" t="s">
        <v>4</v>
      </c>
      <c r="R5" s="158"/>
      <c r="S5" s="158"/>
      <c r="T5" s="158"/>
      <c r="U5" s="158"/>
      <c r="V5" s="158"/>
      <c r="W5" s="158"/>
      <c r="X5" s="158"/>
      <c r="Y5" s="159" t="s">
        <v>5</v>
      </c>
      <c r="Z5" s="151" t="s">
        <v>6</v>
      </c>
      <c r="AA5" s="7"/>
      <c r="AB5" s="151" t="s">
        <v>7</v>
      </c>
      <c r="AC5" s="8"/>
    </row>
    <row r="6" spans="1:216" s="14" customFormat="1" ht="27" customHeight="1">
      <c r="A6" s="9" t="s">
        <v>6</v>
      </c>
      <c r="B6" s="162" t="s">
        <v>8</v>
      </c>
      <c r="C6" s="89" t="s">
        <v>9</v>
      </c>
      <c r="D6" s="89" t="s">
        <v>59</v>
      </c>
      <c r="E6" s="91"/>
      <c r="F6" s="162" t="s">
        <v>53</v>
      </c>
      <c r="G6" s="143" t="s">
        <v>10</v>
      </c>
      <c r="H6" s="143" t="s">
        <v>11</v>
      </c>
      <c r="I6" s="146" t="s">
        <v>12</v>
      </c>
      <c r="J6" s="148" t="s">
        <v>13</v>
      </c>
      <c r="K6" s="149" t="s">
        <v>14</v>
      </c>
      <c r="L6" s="143" t="s">
        <v>15</v>
      </c>
      <c r="M6" s="143" t="s">
        <v>16</v>
      </c>
      <c r="N6" s="143" t="s">
        <v>17</v>
      </c>
      <c r="O6" s="87" t="s">
        <v>60</v>
      </c>
      <c r="P6" s="87" t="s">
        <v>18</v>
      </c>
      <c r="Q6" s="143" t="s">
        <v>19</v>
      </c>
      <c r="R6" s="87" t="s">
        <v>20</v>
      </c>
      <c r="S6" s="87" t="s">
        <v>21</v>
      </c>
      <c r="T6" s="87"/>
      <c r="U6" s="87"/>
      <c r="V6" s="87" t="s">
        <v>22</v>
      </c>
      <c r="W6" s="163" t="s">
        <v>23</v>
      </c>
      <c r="X6" s="10" t="s">
        <v>18</v>
      </c>
      <c r="Y6" s="160"/>
      <c r="Z6" s="152"/>
      <c r="AA6" s="11"/>
      <c r="AB6" s="152"/>
      <c r="AC6" s="12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6" s="14" customFormat="1" ht="13.5" customHeight="1" thickBot="1">
      <c r="A7" s="15" t="s">
        <v>24</v>
      </c>
      <c r="B7" s="144"/>
      <c r="C7" s="88"/>
      <c r="D7" s="88"/>
      <c r="E7" s="90"/>
      <c r="F7" s="144"/>
      <c r="G7" s="144"/>
      <c r="H7" s="144"/>
      <c r="I7" s="147"/>
      <c r="J7" s="147"/>
      <c r="K7" s="150"/>
      <c r="L7" s="144"/>
      <c r="M7" s="144"/>
      <c r="N7" s="144"/>
      <c r="O7" s="88"/>
      <c r="P7" s="88" t="s">
        <v>25</v>
      </c>
      <c r="Q7" s="144"/>
      <c r="R7" s="88" t="s">
        <v>26</v>
      </c>
      <c r="S7" s="88" t="s">
        <v>27</v>
      </c>
      <c r="T7" s="88"/>
      <c r="U7" s="88"/>
      <c r="V7" s="88" t="s">
        <v>26</v>
      </c>
      <c r="W7" s="164"/>
      <c r="X7" s="16" t="s">
        <v>28</v>
      </c>
      <c r="Y7" s="161"/>
      <c r="Z7" s="17" t="s">
        <v>29</v>
      </c>
      <c r="AA7" s="11"/>
      <c r="AB7" s="18" t="s">
        <v>30</v>
      </c>
      <c r="AC7" s="12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6" s="14" customFormat="1" ht="18.75" customHeight="1">
      <c r="A8" s="19"/>
      <c r="B8" s="20"/>
      <c r="C8" s="20"/>
      <c r="D8" s="20"/>
      <c r="E8" s="20"/>
      <c r="F8" s="20"/>
      <c r="G8" s="20"/>
      <c r="H8" s="20"/>
      <c r="I8" s="21"/>
      <c r="J8" s="21"/>
      <c r="K8" s="22"/>
      <c r="L8" s="20" t="s">
        <v>1</v>
      </c>
      <c r="M8" s="20" t="s">
        <v>1</v>
      </c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3"/>
      <c r="Z8" s="19"/>
      <c r="AA8" s="19"/>
      <c r="AB8" s="20"/>
      <c r="AC8" s="12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</row>
    <row r="9" spans="1:216" s="32" customFormat="1" ht="21" customHeight="1">
      <c r="A9" s="24">
        <v>10</v>
      </c>
      <c r="B9" s="25" t="s">
        <v>31</v>
      </c>
      <c r="C9" s="25" t="s">
        <v>32</v>
      </c>
      <c r="D9" s="25" t="s">
        <v>54</v>
      </c>
      <c r="E9" s="25">
        <v>75</v>
      </c>
      <c r="F9" s="26">
        <f>+'ENE 1A'!G9+'ENE 2A'!G9</f>
        <v>13463.7</v>
      </c>
      <c r="G9" s="26">
        <f>+'ENE 1A'!H9+'ENE 2A'!H9</f>
        <v>0</v>
      </c>
      <c r="H9" s="26">
        <f>+'ENE 1A'!I9+'ENE 2A'!I9</f>
        <v>0</v>
      </c>
      <c r="I9" s="26">
        <f>+'ENE 1A'!J9+'ENE 2A'!J9</f>
        <v>703</v>
      </c>
      <c r="J9" s="26">
        <f>+'ENE 1A'!K9+'ENE 2A'!K9</f>
        <v>1128</v>
      </c>
      <c r="K9" s="26">
        <f>+'ENE 1A'!L9+'ENE 2A'!L9</f>
        <v>255.64000000000001</v>
      </c>
      <c r="L9" s="26">
        <f>+'ENE 1A'!M9+'ENE 2A'!M9</f>
        <v>0</v>
      </c>
      <c r="M9" s="26">
        <f>+'ENE 1A'!N9+'ENE 2A'!N9</f>
        <v>0</v>
      </c>
      <c r="N9" s="26">
        <f>+'ENE 1A'!O9+'ENE 2A'!O9</f>
        <v>0</v>
      </c>
      <c r="O9" s="26">
        <f>+'ENE 1A'!P9+'ENE 2A'!P9</f>
        <v>0</v>
      </c>
      <c r="P9" s="28">
        <f>SUM(F9:N9)</f>
        <v>15550.34</v>
      </c>
      <c r="Q9" s="26">
        <f>+'ENE 1A'!R9+'ENE 2A'!R9</f>
        <v>1747.08</v>
      </c>
      <c r="R9" s="26">
        <f>+'ENE 1A'!S9+'ENE 2A'!S9</f>
        <v>1548.3255000000001</v>
      </c>
      <c r="S9" s="26">
        <f>+'ENE 1A'!T9+'ENE 2A'!T9</f>
        <v>0</v>
      </c>
      <c r="T9" s="26">
        <f>+'ENE 1A'!U9+'ENE 2A'!U9</f>
        <v>0</v>
      </c>
      <c r="U9" s="26">
        <f>+'ENE 1A'!V9+'ENE 2A'!V9</f>
        <v>0</v>
      </c>
      <c r="V9" s="26">
        <f>+'ENE 1A'!W9+'ENE 2A'!W9</f>
        <v>4488</v>
      </c>
      <c r="W9" s="26">
        <f>+'ENE 1A'!X9+'ENE 2A'!X9</f>
        <v>0</v>
      </c>
      <c r="X9" s="28">
        <f t="shared" ref="X9:X18" si="0">SUM(Q9:W9)</f>
        <v>7783.4054999999998</v>
      </c>
      <c r="Y9" s="29">
        <f t="shared" ref="Y9:Y18" si="1">+P9-X9</f>
        <v>7766.9345000000003</v>
      </c>
      <c r="Z9" s="24">
        <v>1</v>
      </c>
      <c r="AA9" s="24"/>
      <c r="AB9" s="24">
        <v>13</v>
      </c>
      <c r="AC9" s="30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</row>
    <row r="10" spans="1:216" ht="21" customHeight="1">
      <c r="A10" s="99">
        <v>23</v>
      </c>
      <c r="B10" s="100" t="s">
        <v>33</v>
      </c>
      <c r="C10" s="100" t="s">
        <v>34</v>
      </c>
      <c r="D10" s="100" t="s">
        <v>55</v>
      </c>
      <c r="E10" s="100">
        <v>76</v>
      </c>
      <c r="F10" s="101">
        <f>+'ENE 1A'!G10+'ENE 2A'!G10</f>
        <v>17212.8</v>
      </c>
      <c r="G10" s="101">
        <f>+'ENE 1A'!H10+'ENE 2A'!H10</f>
        <v>0</v>
      </c>
      <c r="H10" s="101">
        <f>+'ENE 1A'!I10+'ENE 2A'!I10</f>
        <v>0</v>
      </c>
      <c r="I10" s="101">
        <f>+'ENE 1A'!J10+'ENE 2A'!J10</f>
        <v>779</v>
      </c>
      <c r="J10" s="101">
        <f>+'ENE 1A'!K10+'ENE 2A'!K10</f>
        <v>1247</v>
      </c>
      <c r="K10" s="101">
        <f>+'ENE 1A'!L10+'ENE 2A'!L10</f>
        <v>286.27999999999997</v>
      </c>
      <c r="L10" s="101">
        <f>+'ENE 1A'!M10+'ENE 2A'!M10</f>
        <v>0</v>
      </c>
      <c r="M10" s="101">
        <f>+'ENE 1A'!N10+'ENE 2A'!N10</f>
        <v>0</v>
      </c>
      <c r="N10" s="101">
        <f>+'ENE 1A'!O10+'ENE 2A'!O10</f>
        <v>0</v>
      </c>
      <c r="O10" s="101">
        <f>+'ENE 1A'!P10+'ENE 2A'!P10</f>
        <v>0</v>
      </c>
      <c r="P10" s="103">
        <f>SUM(F10:N10)</f>
        <v>19525.079999999998</v>
      </c>
      <c r="Q10" s="101">
        <f>+'ENE 1A'!R10+'ENE 2A'!R10</f>
        <v>2847.91</v>
      </c>
      <c r="R10" s="101">
        <f>+'ENE 1A'!S10+'ENE 2A'!S10</f>
        <v>1979.472</v>
      </c>
      <c r="S10" s="101">
        <f>+'ENE 1A'!T10+'ENE 2A'!T10</f>
        <v>0</v>
      </c>
      <c r="T10" s="101">
        <f>+'ENE 1A'!U10+'ENE 2A'!U10</f>
        <v>0</v>
      </c>
      <c r="U10" s="101">
        <f>+'ENE 1A'!V10+'ENE 2A'!V10</f>
        <v>0</v>
      </c>
      <c r="V10" s="101">
        <f>+'ENE 1A'!W10+'ENE 2A'!W10</f>
        <v>4000</v>
      </c>
      <c r="W10" s="101">
        <f>+'ENE 1A'!X10+'ENE 2A'!X10</f>
        <v>0</v>
      </c>
      <c r="X10" s="103">
        <f t="shared" si="0"/>
        <v>8827.3819999999996</v>
      </c>
      <c r="Y10" s="105">
        <f t="shared" si="1"/>
        <v>10697.697999999999</v>
      </c>
      <c r="Z10" s="99">
        <v>2</v>
      </c>
      <c r="AA10" s="99"/>
      <c r="AB10" s="99">
        <v>16</v>
      </c>
      <c r="AC10" s="12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</row>
    <row r="11" spans="1:216" s="32" customFormat="1" ht="21" customHeight="1">
      <c r="A11" s="24">
        <v>29</v>
      </c>
      <c r="B11" s="25" t="s">
        <v>35</v>
      </c>
      <c r="C11" s="25" t="s">
        <v>34</v>
      </c>
      <c r="D11" s="25" t="s">
        <v>55</v>
      </c>
      <c r="E11" s="25">
        <v>77</v>
      </c>
      <c r="F11" s="26">
        <f>+'ENE 1A'!G11+'ENE 2A'!G11</f>
        <v>13966.8</v>
      </c>
      <c r="G11" s="26">
        <f>+'ENE 1A'!H11+'ENE 2A'!H11</f>
        <v>0</v>
      </c>
      <c r="H11" s="26">
        <f>+'ENE 1A'!I11+'ENE 2A'!I11</f>
        <v>0</v>
      </c>
      <c r="I11" s="26">
        <f>+'ENE 1A'!J11+'ENE 2A'!J11</f>
        <v>722</v>
      </c>
      <c r="J11" s="26">
        <f>+'ENE 1A'!K11+'ENE 2A'!K11</f>
        <v>1163</v>
      </c>
      <c r="K11" s="26">
        <f>+'ENE 1A'!L11+'ENE 2A'!L11</f>
        <v>292.16000000000003</v>
      </c>
      <c r="L11" s="26">
        <f>+'ENE 1A'!M11+'ENE 2A'!M11</f>
        <v>0</v>
      </c>
      <c r="M11" s="26">
        <f>+'ENE 1A'!N11+'ENE 2A'!N11</f>
        <v>0</v>
      </c>
      <c r="N11" s="26">
        <f>+'ENE 1A'!O11+'ENE 2A'!O11</f>
        <v>0</v>
      </c>
      <c r="O11" s="26">
        <f>+'ENE 1A'!P11+'ENE 2A'!P11</f>
        <v>0</v>
      </c>
      <c r="P11" s="28">
        <f>SUM(F11:N11)</f>
        <v>16143.96</v>
      </c>
      <c r="Q11" s="26">
        <f>+'ENE 1A'!R11+'ENE 2A'!R11</f>
        <v>2216.16</v>
      </c>
      <c r="R11" s="26">
        <f>+'ENE 1A'!S11+'ENE 2A'!S11</f>
        <v>1606.182</v>
      </c>
      <c r="S11" s="26">
        <f>+'ENE 1A'!T11+'ENE 2A'!T11</f>
        <v>0</v>
      </c>
      <c r="T11" s="26">
        <f>+'ENE 1A'!U11+'ENE 2A'!U11</f>
        <v>0</v>
      </c>
      <c r="U11" s="26">
        <f>+'ENE 1A'!V11+'ENE 2A'!V11</f>
        <v>0</v>
      </c>
      <c r="V11" s="26">
        <f>+'ENE 1A'!W11+'ENE 2A'!W11</f>
        <v>7642.36</v>
      </c>
      <c r="W11" s="26">
        <f>+'ENE 1A'!X11+'ENE 2A'!X11</f>
        <v>0</v>
      </c>
      <c r="X11" s="28">
        <f t="shared" si="0"/>
        <v>11464.701999999999</v>
      </c>
      <c r="Y11" s="29">
        <f t="shared" si="1"/>
        <v>4679.2579999999998</v>
      </c>
      <c r="Z11" s="24">
        <v>3</v>
      </c>
      <c r="AA11" s="24"/>
      <c r="AB11" s="24">
        <v>14</v>
      </c>
      <c r="AC11" s="42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</row>
    <row r="12" spans="1:216" ht="21" customHeight="1">
      <c r="A12" s="99">
        <v>32</v>
      </c>
      <c r="B12" s="100" t="s">
        <v>36</v>
      </c>
      <c r="C12" s="100" t="s">
        <v>34</v>
      </c>
      <c r="D12" s="100" t="s">
        <v>55</v>
      </c>
      <c r="E12" s="100">
        <v>78</v>
      </c>
      <c r="F12" s="101">
        <f>+'ENE 1A'!G12+'ENE 2A'!G12</f>
        <v>13463.7</v>
      </c>
      <c r="G12" s="101">
        <f>+'ENE 1A'!H12+'ENE 2A'!H12</f>
        <v>0</v>
      </c>
      <c r="H12" s="101">
        <f>+'ENE 1A'!I12+'ENE 2A'!I12</f>
        <v>0</v>
      </c>
      <c r="I12" s="101">
        <f>+'ENE 1A'!J12+'ENE 2A'!J12</f>
        <v>703</v>
      </c>
      <c r="J12" s="101">
        <f>+'ENE 1A'!K12+'ENE 2A'!K12</f>
        <v>1128</v>
      </c>
      <c r="K12" s="101">
        <f>+'ENE 1A'!L12+'ENE 2A'!L12</f>
        <v>265.08</v>
      </c>
      <c r="L12" s="101">
        <f>+'ENE 1A'!M12+'ENE 2A'!M12</f>
        <v>0</v>
      </c>
      <c r="M12" s="101">
        <f>+'ENE 1A'!N12+'ENE 2A'!N12</f>
        <v>0</v>
      </c>
      <c r="N12" s="101">
        <f>+'ENE 1A'!O12+'ENE 2A'!O12</f>
        <v>0</v>
      </c>
      <c r="O12" s="101">
        <f>+'ENE 1A'!P12+'ENE 2A'!P12</f>
        <v>0</v>
      </c>
      <c r="P12" s="103">
        <f t="shared" ref="P12:P17" si="2">SUM(F12:N12)</f>
        <v>15559.78</v>
      </c>
      <c r="Q12" s="101">
        <f>+'ENE 1A'!R12+'ENE 2A'!R12</f>
        <v>2005.45</v>
      </c>
      <c r="R12" s="101">
        <f>+'ENE 1A'!S12+'ENE 2A'!S12</f>
        <v>1548.3255000000001</v>
      </c>
      <c r="S12" s="101">
        <f>+'ENE 1A'!T12+'ENE 2A'!T12</f>
        <v>0</v>
      </c>
      <c r="T12" s="101">
        <f>+'ENE 1A'!U12+'ENE 2A'!U12</f>
        <v>0</v>
      </c>
      <c r="U12" s="101">
        <f>+'ENE 1A'!V12+'ENE 2A'!V12</f>
        <v>0</v>
      </c>
      <c r="V12" s="101">
        <f>+'ENE 1A'!W12+'ENE 2A'!W12</f>
        <v>0</v>
      </c>
      <c r="W12" s="101">
        <f>+'ENE 1A'!X12+'ENE 2A'!X12</f>
        <v>0</v>
      </c>
      <c r="X12" s="103">
        <f>SUM(Q12:W12)</f>
        <v>3553.7755000000002</v>
      </c>
      <c r="Y12" s="105">
        <f>+P12-X12</f>
        <v>12006.004500000001</v>
      </c>
      <c r="Z12" s="99">
        <v>4</v>
      </c>
      <c r="AA12" s="99"/>
      <c r="AB12" s="99">
        <v>13</v>
      </c>
      <c r="AC12" s="61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</row>
    <row r="13" spans="1:216" s="32" customFormat="1" ht="21" customHeight="1">
      <c r="A13" s="24">
        <v>35</v>
      </c>
      <c r="B13" s="25" t="s">
        <v>37</v>
      </c>
      <c r="C13" s="25" t="s">
        <v>38</v>
      </c>
      <c r="D13" s="25" t="s">
        <v>55</v>
      </c>
      <c r="E13" s="25">
        <v>79</v>
      </c>
      <c r="F13" s="26">
        <f>+'ENE 1A'!G13+'ENE 2A'!G13</f>
        <v>12904.8</v>
      </c>
      <c r="G13" s="26">
        <f>+'ENE 1A'!H13+'ENE 2A'!H13</f>
        <v>0</v>
      </c>
      <c r="H13" s="26">
        <f>+'ENE 1A'!I13+'ENE 2A'!I13</f>
        <v>0</v>
      </c>
      <c r="I13" s="26">
        <f>+'ENE 1A'!J13+'ENE 2A'!J13</f>
        <v>666</v>
      </c>
      <c r="J13" s="26">
        <f>+'ENE 1A'!K13+'ENE 2A'!K13</f>
        <v>1046</v>
      </c>
      <c r="K13" s="26">
        <f>+'ENE 1A'!L13+'ENE 2A'!L13</f>
        <v>353.44</v>
      </c>
      <c r="L13" s="26">
        <f>+'ENE 1A'!M13+'ENE 2A'!M13</f>
        <v>0</v>
      </c>
      <c r="M13" s="26">
        <f>+'ENE 1A'!N13+'ENE 2A'!N13</f>
        <v>0</v>
      </c>
      <c r="N13" s="26">
        <f>+'ENE 1A'!O13+'ENE 2A'!O13</f>
        <v>0</v>
      </c>
      <c r="O13" s="26">
        <f>+'ENE 1A'!P13+'ENE 2A'!P13</f>
        <v>0</v>
      </c>
      <c r="P13" s="28">
        <f t="shared" si="2"/>
        <v>14970.24</v>
      </c>
      <c r="Q13" s="26">
        <f>+'ENE 1A'!R13+'ENE 2A'!R13</f>
        <v>1573.7</v>
      </c>
      <c r="R13" s="26">
        <f>+'ENE 1A'!S13+'ENE 2A'!S13</f>
        <v>1285.2660000000001</v>
      </c>
      <c r="S13" s="26">
        <f>+'ENE 1A'!T13+'ENE 2A'!T13</f>
        <v>0</v>
      </c>
      <c r="T13" s="26">
        <f>+'ENE 1A'!U13+'ENE 2A'!U13</f>
        <v>0</v>
      </c>
      <c r="U13" s="26">
        <f>+'ENE 1A'!V13+'ENE 2A'!V13</f>
        <v>0</v>
      </c>
      <c r="V13" s="26">
        <f>+'ENE 1A'!W13+'ENE 2A'!W13</f>
        <v>6453.16</v>
      </c>
      <c r="W13" s="26">
        <f>+'ENE 1A'!X13+'ENE 2A'!X13</f>
        <v>0</v>
      </c>
      <c r="X13" s="28">
        <f t="shared" si="0"/>
        <v>9312.1260000000002</v>
      </c>
      <c r="Y13" s="29">
        <f t="shared" si="1"/>
        <v>5658.1139999999996</v>
      </c>
      <c r="Z13" s="24">
        <v>5</v>
      </c>
      <c r="AA13" s="24"/>
      <c r="AB13" s="24">
        <v>10</v>
      </c>
      <c r="AC13" s="42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</row>
    <row r="14" spans="1:216" ht="21" customHeight="1">
      <c r="A14" s="99">
        <v>36</v>
      </c>
      <c r="B14" s="106" t="s">
        <v>39</v>
      </c>
      <c r="C14" s="106" t="s">
        <v>40</v>
      </c>
      <c r="D14" s="106" t="s">
        <v>55</v>
      </c>
      <c r="E14" s="106">
        <v>77</v>
      </c>
      <c r="F14" s="101">
        <f>+'ENE 1A'!G14+'ENE 2A'!G14</f>
        <v>13966.8</v>
      </c>
      <c r="G14" s="101">
        <f>+'ENE 1A'!H14+'ENE 2A'!H14</f>
        <v>0</v>
      </c>
      <c r="H14" s="101">
        <f>+'ENE 1A'!I14+'ENE 2A'!I14</f>
        <v>0</v>
      </c>
      <c r="I14" s="101">
        <f>+'ENE 1A'!J14+'ENE 2A'!J14</f>
        <v>722</v>
      </c>
      <c r="J14" s="101">
        <f>+'ENE 1A'!K14+'ENE 2A'!K14</f>
        <v>1163</v>
      </c>
      <c r="K14" s="101">
        <f>+'ENE 1A'!L14+'ENE 2A'!L14</f>
        <v>219.12</v>
      </c>
      <c r="L14" s="101">
        <f>+'ENE 1A'!M14+'ENE 2A'!M14</f>
        <v>0</v>
      </c>
      <c r="M14" s="101">
        <f>+'ENE 1A'!N14+'ENE 2A'!N14</f>
        <v>0</v>
      </c>
      <c r="N14" s="101">
        <f>+'ENE 1A'!O14+'ENE 2A'!O14</f>
        <v>0</v>
      </c>
      <c r="O14" s="101">
        <f>+'ENE 1A'!P14+'ENE 2A'!P14</f>
        <v>0</v>
      </c>
      <c r="P14" s="103">
        <f t="shared" si="2"/>
        <v>16070.92</v>
      </c>
      <c r="Q14" s="101">
        <f>+'ENE 1A'!R14+'ENE 2A'!R14</f>
        <v>2202.0500000000002</v>
      </c>
      <c r="R14" s="101">
        <f>+'ENE 1A'!S14+'ENE 2A'!S14</f>
        <v>1606.182</v>
      </c>
      <c r="S14" s="101">
        <f>+'ENE 1A'!T14+'ENE 2A'!T14</f>
        <v>0</v>
      </c>
      <c r="T14" s="101">
        <f>+'ENE 1A'!U14+'ENE 2A'!U14</f>
        <v>0</v>
      </c>
      <c r="U14" s="101">
        <f>+'ENE 1A'!V14+'ENE 2A'!V14</f>
        <v>0</v>
      </c>
      <c r="V14" s="101">
        <f>+'ENE 1A'!W14+'ENE 2A'!W14</f>
        <v>4656</v>
      </c>
      <c r="W14" s="101">
        <f>+'ENE 1A'!X14+'ENE 2A'!X14</f>
        <v>0</v>
      </c>
      <c r="X14" s="103">
        <f t="shared" si="0"/>
        <v>8464.232</v>
      </c>
      <c r="Y14" s="105">
        <f t="shared" si="1"/>
        <v>7606.6880000000001</v>
      </c>
      <c r="Z14" s="99">
        <v>6</v>
      </c>
      <c r="AA14" s="99"/>
      <c r="AB14" s="99">
        <v>14</v>
      </c>
      <c r="AC14" s="12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</row>
    <row r="15" spans="1:216" s="32" customFormat="1" ht="21" customHeight="1">
      <c r="A15" s="24">
        <v>55</v>
      </c>
      <c r="B15" s="25" t="s">
        <v>41</v>
      </c>
      <c r="C15" s="25" t="s">
        <v>42</v>
      </c>
      <c r="D15" s="25" t="s">
        <v>56</v>
      </c>
      <c r="E15" s="25">
        <v>81</v>
      </c>
      <c r="F15" s="26">
        <f>+'ENE 1A'!G15+'ENE 2A'!G15</f>
        <v>9478.7999999999993</v>
      </c>
      <c r="G15" s="26">
        <f>+'ENE 1A'!H15+'ENE 2A'!H15</f>
        <v>0</v>
      </c>
      <c r="H15" s="26">
        <f>+'ENE 1A'!I15+'ENE 2A'!I15</f>
        <v>0</v>
      </c>
      <c r="I15" s="26">
        <f>+'ENE 1A'!J15+'ENE 2A'!J15</f>
        <v>455</v>
      </c>
      <c r="J15" s="26">
        <f>+'ENE 1A'!K15+'ENE 2A'!K15</f>
        <v>737</v>
      </c>
      <c r="K15" s="26">
        <f>+'ENE 1A'!L15+'ENE 2A'!L15</f>
        <v>146.08000000000001</v>
      </c>
      <c r="L15" s="26">
        <f>+'ENE 1A'!M15+'ENE 2A'!M15</f>
        <v>0</v>
      </c>
      <c r="M15" s="26">
        <f>+'ENE 1A'!N15+'ENE 2A'!N15</f>
        <v>0</v>
      </c>
      <c r="N15" s="26">
        <f>+'ENE 1A'!O15+'ENE 2A'!O15</f>
        <v>0</v>
      </c>
      <c r="O15" s="26">
        <f>+'ENE 1A'!P15+'ENE 2A'!P15</f>
        <v>0</v>
      </c>
      <c r="P15" s="28">
        <f t="shared" si="2"/>
        <v>10816.88</v>
      </c>
      <c r="Q15" s="26">
        <f>+'ENE 1A'!R15+'ENE 2A'!R15</f>
        <v>968.31999999999994</v>
      </c>
      <c r="R15" s="26">
        <f>+'ENE 1A'!S15+'ENE 2A'!S15</f>
        <v>857.25099999999998</v>
      </c>
      <c r="S15" s="26">
        <f>+'ENE 1A'!T15+'ENE 2A'!T15</f>
        <v>0</v>
      </c>
      <c r="T15" s="26">
        <f>+'ENE 1A'!U15+'ENE 2A'!U15</f>
        <v>0</v>
      </c>
      <c r="U15" s="26">
        <f>+'ENE 1A'!V15+'ENE 2A'!V15</f>
        <v>0</v>
      </c>
      <c r="V15" s="26">
        <f>+'ENE 1A'!W15+'ENE 2A'!W15</f>
        <v>0</v>
      </c>
      <c r="W15" s="26">
        <f>+'ENE 1A'!X15+'ENE 2A'!X15</f>
        <v>0</v>
      </c>
      <c r="X15" s="28">
        <f t="shared" si="0"/>
        <v>1825.5709999999999</v>
      </c>
      <c r="Y15" s="29">
        <f t="shared" si="1"/>
        <v>8991.3089999999993</v>
      </c>
      <c r="Z15" s="24">
        <v>9</v>
      </c>
      <c r="AA15" s="24"/>
      <c r="AB15" s="24">
        <v>2</v>
      </c>
      <c r="AC15" s="42"/>
      <c r="AD15" s="31"/>
      <c r="AE15" s="31" t="s">
        <v>1</v>
      </c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</row>
    <row r="16" spans="1:216" ht="21" customHeight="1">
      <c r="A16" s="99">
        <v>60</v>
      </c>
      <c r="B16" s="100" t="s">
        <v>43</v>
      </c>
      <c r="C16" s="100" t="s">
        <v>51</v>
      </c>
      <c r="D16" s="100" t="s">
        <v>55</v>
      </c>
      <c r="E16" s="100">
        <v>82</v>
      </c>
      <c r="F16" s="101">
        <f>+'ENE 1A'!G16+'ENE 2A'!G17</f>
        <v>13268.7</v>
      </c>
      <c r="G16" s="101">
        <f>+'ENE 1A'!H16+'ENE 2A'!H17</f>
        <v>0</v>
      </c>
      <c r="H16" s="101">
        <f>+'ENE 1A'!I16+'ENE 2A'!I17</f>
        <v>0</v>
      </c>
      <c r="I16" s="101">
        <f>+'ENE 1A'!J16+'ENE 2A'!J17</f>
        <v>672.5</v>
      </c>
      <c r="J16" s="101">
        <f>+'ENE 1A'!K16+'ENE 2A'!K17</f>
        <v>1069.5</v>
      </c>
      <c r="K16" s="101">
        <f>+'ENE 1A'!L16+'ENE 2A'!L17</f>
        <v>146.08000000000001</v>
      </c>
      <c r="L16" s="101">
        <f>+'ENE 1A'!M16+'ENE 2A'!M17</f>
        <v>0</v>
      </c>
      <c r="M16" s="101">
        <f>+'ENE 1A'!N16+'ENE 2A'!N17</f>
        <v>0</v>
      </c>
      <c r="N16" s="101">
        <f>+'ENE 1A'!O16+'ENE 2A'!O17</f>
        <v>0</v>
      </c>
      <c r="O16" s="101">
        <f>+'ENE 1A'!P16+'ENE 2A'!P17</f>
        <v>0</v>
      </c>
      <c r="P16" s="103">
        <f>SUM(F16:N16)</f>
        <v>15156.78</v>
      </c>
      <c r="Q16" s="101">
        <f>+'ENE 1A'!R16+'ENE 2A'!R16</f>
        <v>1697.1799999999998</v>
      </c>
      <c r="R16" s="101">
        <f>+'ENE 1A'!S16+'ENE 2A'!S17</f>
        <v>1474.4645</v>
      </c>
      <c r="S16" s="101">
        <f>+'ENE 1A'!T16+'ENE 2A'!T17</f>
        <v>0</v>
      </c>
      <c r="T16" s="101">
        <f>+'ENE 1A'!U16+'ENE 2A'!U17</f>
        <v>0</v>
      </c>
      <c r="U16" s="101">
        <f>+'ENE 1A'!V16+'ENE 2A'!V17</f>
        <v>0</v>
      </c>
      <c r="V16" s="101">
        <f>+'ENE 1A'!W16+'ENE 2A'!W17</f>
        <v>6939.42</v>
      </c>
      <c r="W16" s="101">
        <f>+'ENE 1A'!X16+'ENE 2A'!X17</f>
        <v>0</v>
      </c>
      <c r="X16" s="103">
        <f t="shared" si="0"/>
        <v>10111.0645</v>
      </c>
      <c r="Y16" s="105">
        <f t="shared" si="1"/>
        <v>5045.7155000000002</v>
      </c>
      <c r="Z16" s="99">
        <v>11</v>
      </c>
      <c r="AA16" s="99"/>
      <c r="AB16" s="99">
        <v>10</v>
      </c>
      <c r="AC16" s="12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</row>
    <row r="17" spans="1:216" s="32" customFormat="1" ht="21" customHeight="1">
      <c r="A17" s="24">
        <v>63</v>
      </c>
      <c r="B17" s="25" t="s">
        <v>44</v>
      </c>
      <c r="C17" s="25" t="s">
        <v>34</v>
      </c>
      <c r="D17" s="25" t="s">
        <v>56</v>
      </c>
      <c r="E17" s="25">
        <v>83</v>
      </c>
      <c r="F17" s="26">
        <f>+'ENE 1A'!G17+'ENE 2A'!G18</f>
        <v>13799.7</v>
      </c>
      <c r="G17" s="26">
        <f>+'ENE 1A'!H17+'ENE 2A'!H18</f>
        <v>0</v>
      </c>
      <c r="H17" s="26">
        <f>+'ENE 1A'!I17+'ENE 2A'!I18</f>
        <v>0</v>
      </c>
      <c r="I17" s="26">
        <f>+'ENE 1A'!J17+'ENE 2A'!J18</f>
        <v>700.5</v>
      </c>
      <c r="J17" s="26">
        <f>+'ENE 1A'!K17+'ENE 2A'!K18</f>
        <v>1128</v>
      </c>
      <c r="K17" s="26">
        <f>+'ENE 1A'!L17+'ENE 2A'!L18</f>
        <v>205.57999999999998</v>
      </c>
      <c r="L17" s="26">
        <f>+'ENE 1A'!M17+'ENE 2A'!M18</f>
        <v>0</v>
      </c>
      <c r="M17" s="26">
        <f>+'ENE 1A'!N17+'ENE 2A'!N18</f>
        <v>0</v>
      </c>
      <c r="N17" s="26">
        <f>+'ENE 1A'!O17+'ENE 2A'!O18</f>
        <v>0</v>
      </c>
      <c r="O17" s="26">
        <f>+'ENE 1A'!P17+'ENE 2A'!P18</f>
        <v>0</v>
      </c>
      <c r="P17" s="28">
        <f t="shared" si="2"/>
        <v>15833.78</v>
      </c>
      <c r="Q17" s="26">
        <f>+'ENE 1A'!R17+'ENE 2A'!R17</f>
        <v>1647.1299999999999</v>
      </c>
      <c r="R17" s="26">
        <f>+'ENE 1A'!S17+'ENE 2A'!S18</f>
        <v>1384.001</v>
      </c>
      <c r="S17" s="26">
        <f>+'ENE 1A'!T17+'ENE 2A'!T18</f>
        <v>0</v>
      </c>
      <c r="T17" s="26">
        <f>+'ENE 1A'!U17+'ENE 2A'!U18</f>
        <v>0</v>
      </c>
      <c r="U17" s="26">
        <f>+'ENE 1A'!V17+'ENE 2A'!V18</f>
        <v>0</v>
      </c>
      <c r="V17" s="26">
        <f>+'ENE 1A'!W17+'ENE 2A'!W18</f>
        <v>5990.63</v>
      </c>
      <c r="W17" s="26">
        <f>+'ENE 1A'!X17+'ENE 2A'!X18</f>
        <v>0</v>
      </c>
      <c r="X17" s="28">
        <f t="shared" si="0"/>
        <v>9021.7610000000004</v>
      </c>
      <c r="Y17" s="29">
        <f t="shared" si="1"/>
        <v>6812.0190000000002</v>
      </c>
      <c r="Z17" s="24">
        <v>12</v>
      </c>
      <c r="AA17" s="24"/>
      <c r="AB17" s="24">
        <v>11</v>
      </c>
      <c r="AC17" s="30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</row>
    <row r="18" spans="1:216" ht="21" customHeight="1">
      <c r="A18" s="99">
        <v>64</v>
      </c>
      <c r="B18" s="100" t="s">
        <v>45</v>
      </c>
      <c r="C18" s="100" t="s">
        <v>46</v>
      </c>
      <c r="D18" s="100" t="s">
        <v>55</v>
      </c>
      <c r="E18" s="100">
        <v>84</v>
      </c>
      <c r="F18" s="101">
        <f>+'ENE 1A'!G18+'ENE 2A'!G19</f>
        <v>13251.9</v>
      </c>
      <c r="G18" s="101">
        <f>+'ENE 1A'!H18+'ENE 2A'!H19</f>
        <v>0</v>
      </c>
      <c r="H18" s="101">
        <f>+'ENE 1A'!I18+'ENE 2A'!I19</f>
        <v>0</v>
      </c>
      <c r="I18" s="101">
        <f>+'ENE 1A'!J18+'ENE 2A'!J19</f>
        <v>691.5</v>
      </c>
      <c r="J18" s="101">
        <f>+'ENE 1A'!K18+'ENE 2A'!K19</f>
        <v>1060</v>
      </c>
      <c r="K18" s="101">
        <f>+'ENE 1A'!L18+'ENE 2A'!L19</f>
        <v>255.64000000000001</v>
      </c>
      <c r="L18" s="101">
        <f>+'ENE 1A'!M18+'ENE 2A'!M19</f>
        <v>0</v>
      </c>
      <c r="M18" s="101">
        <f>+'ENE 1A'!N18+'ENE 2A'!N19</f>
        <v>0</v>
      </c>
      <c r="N18" s="101">
        <f>+'ENE 1A'!O18+'ENE 2A'!O19</f>
        <v>0</v>
      </c>
      <c r="O18" s="101">
        <f>+'ENE 1A'!P18+'ENE 2A'!P19</f>
        <v>0</v>
      </c>
      <c r="P18" s="103">
        <f>SUM(F18:N18)</f>
        <v>15259.039999999999</v>
      </c>
      <c r="Q18" s="101">
        <f>+'ENE 1A'!R18+'ENE 2A'!R18</f>
        <v>2129.3599999999997</v>
      </c>
      <c r="R18" s="101">
        <f>+'ENE 1A'!S18+'ENE 2A'!S19</f>
        <v>1523.9684999999999</v>
      </c>
      <c r="S18" s="101">
        <f>+'ENE 1A'!T18+'ENE 2A'!T19</f>
        <v>0</v>
      </c>
      <c r="T18" s="101">
        <f>+'ENE 1A'!U18+'ENE 2A'!U19</f>
        <v>0</v>
      </c>
      <c r="U18" s="101">
        <f>+'ENE 1A'!V18+'ENE 2A'!V19</f>
        <v>0</v>
      </c>
      <c r="V18" s="101">
        <f>+'ENE 1A'!W18+'ENE 2A'!W19</f>
        <v>2944.26</v>
      </c>
      <c r="W18" s="101">
        <f>+'ENE 1A'!X18+'ENE 2A'!X19</f>
        <v>0</v>
      </c>
      <c r="X18" s="103">
        <f t="shared" si="0"/>
        <v>6597.5884999999998</v>
      </c>
      <c r="Y18" s="105">
        <f t="shared" si="1"/>
        <v>8661.4514999999992</v>
      </c>
      <c r="Z18" s="99">
        <v>13</v>
      </c>
      <c r="AA18" s="99"/>
      <c r="AB18" s="99">
        <v>14</v>
      </c>
      <c r="AC18" s="57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</row>
    <row r="19" spans="1:216" s="32" customFormat="1" ht="21" customHeight="1">
      <c r="A19" s="24">
        <v>79</v>
      </c>
      <c r="B19" s="25" t="s">
        <v>47</v>
      </c>
      <c r="C19" s="25" t="s">
        <v>46</v>
      </c>
      <c r="D19" s="25" t="s">
        <v>55</v>
      </c>
      <c r="E19" s="25">
        <v>85</v>
      </c>
      <c r="F19" s="26">
        <f>'ENE 1A'!G19+'ENE 2A'!G19</f>
        <v>12537</v>
      </c>
      <c r="G19" s="26" t="e">
        <f>+'ENE 1A'!H19+'ENE 2A'!#REF!</f>
        <v>#REF!</v>
      </c>
      <c r="H19" s="26" t="e">
        <f>+'ENE 1A'!I19+'ENE 2A'!#REF!</f>
        <v>#REF!</v>
      </c>
      <c r="I19" s="26">
        <f>'ENE 1A'!J19+'ENE 2A'!J19</f>
        <v>661</v>
      </c>
      <c r="J19" s="26">
        <f>'ENE 1A'!K194+'ENE 2A'!K19</f>
        <v>478.5</v>
      </c>
      <c r="K19" s="26">
        <f>'ENE 1A'!L19+'ENE 2A'!L19</f>
        <v>292.16000000000003</v>
      </c>
      <c r="L19" s="26">
        <f>'ENE 1A'!M19+'ENE 2A'!M19</f>
        <v>0</v>
      </c>
      <c r="M19" s="26" t="e">
        <f>+'ENE 1A'!N19+'ENE 2A'!#REF!</f>
        <v>#REF!</v>
      </c>
      <c r="N19" s="26">
        <f>'ENE 2A'!O19</f>
        <v>0</v>
      </c>
      <c r="O19" s="26" t="e">
        <f>+'ENE 1A'!P19+'ENE 2A'!#REF!</f>
        <v>#REF!</v>
      </c>
      <c r="P19" s="28">
        <f>F19+I19+J19+K19+L19</f>
        <v>13968.66</v>
      </c>
      <c r="Q19" s="26">
        <f>'ENE 1A'!R19+'ENE 2A'!R19</f>
        <v>1608.28</v>
      </c>
      <c r="R19" s="26">
        <f>'ENE 1A'!S19+'ENE 2A'!S19</f>
        <v>1441.7550000000001</v>
      </c>
      <c r="S19" s="26">
        <v>0</v>
      </c>
      <c r="T19" s="26">
        <v>0</v>
      </c>
      <c r="U19" s="26">
        <v>0</v>
      </c>
      <c r="V19" s="26">
        <f>'ENE 1A'!W19+'ENE 2A'!W19</f>
        <v>4364</v>
      </c>
      <c r="W19" s="26">
        <v>0</v>
      </c>
      <c r="X19" s="28">
        <f>SUM(Q19:W19)</f>
        <v>7414.0349999999999</v>
      </c>
      <c r="Y19" s="29">
        <f>+P19-X19</f>
        <v>6554.625</v>
      </c>
      <c r="Z19" s="24">
        <v>14</v>
      </c>
      <c r="AA19" s="24"/>
      <c r="AB19" s="24">
        <v>9</v>
      </c>
      <c r="AC19" s="30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</row>
    <row r="20" spans="1:216" ht="20.25" customHeight="1">
      <c r="A20" s="99">
        <v>104</v>
      </c>
      <c r="B20" s="100" t="s">
        <v>49</v>
      </c>
      <c r="C20" s="100" t="s">
        <v>52</v>
      </c>
      <c r="D20" s="100" t="s">
        <v>57</v>
      </c>
      <c r="E20" s="100">
        <v>86</v>
      </c>
      <c r="F20" s="101">
        <f>+'ENE 1A'!G20+'ENE 2A'!G21</f>
        <v>13257.3</v>
      </c>
      <c r="G20" s="101">
        <f>+'ENE 1A'!H20+'ENE 2A'!H21</f>
        <v>0</v>
      </c>
      <c r="H20" s="101">
        <f>+'ENE 1A'!I20+'ENE 2A'!I21</f>
        <v>0</v>
      </c>
      <c r="I20" s="101">
        <f>+'ENE 1A'!J20+'ENE 2A'!J21</f>
        <v>926</v>
      </c>
      <c r="J20" s="101">
        <f>+'ENE 1A'!K20+'ENE 2A'!K21</f>
        <v>910.5</v>
      </c>
      <c r="K20" s="101">
        <f>+'ENE 1A'!L20+'ENE 2A'!L21</f>
        <v>0</v>
      </c>
      <c r="L20" s="101">
        <f>+'ENE 1A'!M20+'ENE 2A'!M21</f>
        <v>0</v>
      </c>
      <c r="M20" s="101">
        <f>+'ENE 1A'!N20+'ENE 2A'!N21</f>
        <v>0</v>
      </c>
      <c r="N20" s="101">
        <f>+'ENE 1A'!O20+'ENE 2A'!O21</f>
        <v>0</v>
      </c>
      <c r="O20" s="101">
        <f>+'ENE 1A'!P20+'ENE 2A'!P21</f>
        <v>0</v>
      </c>
      <c r="P20" s="103">
        <f t="shared" ref="P20" si="3">SUM(F20:N20)</f>
        <v>15093.8</v>
      </c>
      <c r="Q20" s="101">
        <f>+'ENE 1A'!R20+'ENE 2A'!R20</f>
        <v>2092.4899999999998</v>
      </c>
      <c r="R20" s="101">
        <f>+'ENE 1A'!S20+'ENE 2A'!S21</f>
        <v>1524.5895</v>
      </c>
      <c r="S20" s="101">
        <f>+'ENE 1A'!T20+'ENE 2A'!T21</f>
        <v>0</v>
      </c>
      <c r="T20" s="101">
        <f>+'ENE 1A'!U20+'ENE 2A'!U21</f>
        <v>0</v>
      </c>
      <c r="U20" s="101">
        <f>+'ENE 1A'!V20+'ENE 2A'!V21</f>
        <v>0</v>
      </c>
      <c r="V20" s="101">
        <f>+'ENE 1A'!W20+'ENE 2A'!W21</f>
        <v>1552</v>
      </c>
      <c r="W20" s="101">
        <f>+'ENE 1A'!X20+'ENE 2A'!X21</f>
        <v>0</v>
      </c>
      <c r="X20" s="103">
        <f t="shared" ref="X20" si="4">SUM(Q20:W20)</f>
        <v>5169.0794999999998</v>
      </c>
      <c r="Y20" s="105">
        <f t="shared" ref="Y20" si="5">+P20-X20</f>
        <v>9924.7204999999994</v>
      </c>
      <c r="Z20" s="99">
        <v>15</v>
      </c>
      <c r="AA20" s="99"/>
      <c r="AB20" s="99">
        <v>14</v>
      </c>
      <c r="AC20" s="12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</row>
    <row r="21" spans="1:216" s="32" customFormat="1" ht="20.25" customHeight="1">
      <c r="A21" s="24">
        <v>110</v>
      </c>
      <c r="B21" s="25" t="s">
        <v>50</v>
      </c>
      <c r="C21" s="25" t="s">
        <v>34</v>
      </c>
      <c r="D21" s="25" t="s">
        <v>55</v>
      </c>
      <c r="E21" s="25">
        <v>87</v>
      </c>
      <c r="F21" s="26">
        <f>+'ENE 1A'!G21+'ENE 2A'!G21</f>
        <v>12547.8</v>
      </c>
      <c r="G21" s="26">
        <f>+'ENE 1A'!H21+'ENE 2A'!H24</f>
        <v>0</v>
      </c>
      <c r="H21" s="26">
        <f>+'ENE 1A'!I21+'ENE 2A'!I24</f>
        <v>0</v>
      </c>
      <c r="I21" s="26">
        <f>+'ENE 1A'!J21+'ENE 2A'!J21</f>
        <v>689</v>
      </c>
      <c r="J21" s="26">
        <f>+'ENE 1A'!K21+'ENE 2A'!K21</f>
        <v>1099</v>
      </c>
      <c r="K21" s="26">
        <f>+'ENE 1A'!L21+'ENE 2A'!L21</f>
        <v>0</v>
      </c>
      <c r="L21" s="26">
        <f>+'ENE 1A'!M21+'ENE 2A'!M24</f>
        <v>0</v>
      </c>
      <c r="M21" s="26">
        <f>+'ENE 1A'!N21+'ENE 2A'!N24</f>
        <v>0</v>
      </c>
      <c r="N21" s="26">
        <f>+'ENE 1A'!O21+'ENE 2A'!O24</f>
        <v>0</v>
      </c>
      <c r="O21" s="26">
        <f>+'ENE 1A'!P21+'ENE 2A'!P24</f>
        <v>0</v>
      </c>
      <c r="P21" s="28">
        <f>SUM(F21:N21)</f>
        <v>14335.8</v>
      </c>
      <c r="Q21" s="26">
        <f>+'ENE 1A'!R21+'ENE 2A'!R21</f>
        <v>1780.1100000000001</v>
      </c>
      <c r="R21" s="26">
        <f>+'ENE 1A'!S21+'ENE 2A'!S21</f>
        <v>1442.9970000000001</v>
      </c>
      <c r="S21" s="26">
        <f>+'ENE 1A'!T21+'ENE 2A'!T24</f>
        <v>0</v>
      </c>
      <c r="T21" s="26">
        <f>+'ENE 1A'!U21+'ENE 2A'!U24</f>
        <v>0</v>
      </c>
      <c r="U21" s="26">
        <f>+'ENE 1A'!V21+'ENE 2A'!V24</f>
        <v>0</v>
      </c>
      <c r="V21" s="26">
        <f>+'ENE 1A'!W21+'ENE 2A'!W21</f>
        <v>0</v>
      </c>
      <c r="W21" s="26">
        <f>+'ENE 1A'!X21+'ENE 2A'!X21</f>
        <v>0</v>
      </c>
      <c r="X21" s="28">
        <f>SUM(Q21:W21)</f>
        <v>3223.107</v>
      </c>
      <c r="Y21" s="29">
        <f>+P21-X21</f>
        <v>11112.692999999999</v>
      </c>
      <c r="Z21" s="24">
        <v>16</v>
      </c>
      <c r="AA21" s="24"/>
      <c r="AB21" s="24">
        <v>16</v>
      </c>
      <c r="AC21" s="42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</row>
    <row r="22" spans="1:216" ht="20.25" customHeight="1">
      <c r="A22" s="99">
        <v>152</v>
      </c>
      <c r="B22" s="100" t="s">
        <v>62</v>
      </c>
      <c r="C22" s="100" t="s">
        <v>63</v>
      </c>
      <c r="D22" s="101" t="s">
        <v>57</v>
      </c>
      <c r="E22" s="100">
        <v>88</v>
      </c>
      <c r="F22" s="101">
        <f>'ENE 1A'!G22+'ENE 2A'!G22</f>
        <v>34487</v>
      </c>
      <c r="G22" s="101"/>
      <c r="H22" s="101"/>
      <c r="I22" s="101">
        <f>+'ENE 1A'!J22+'ENE 2A'!J22</f>
        <v>1191</v>
      </c>
      <c r="J22" s="101">
        <f>+'ENE 1A'!K22+'ENE 2A'!K22</f>
        <v>1685</v>
      </c>
      <c r="K22" s="101">
        <f>+'ENE 1A'!L22+'ENE 2A'!L22</f>
        <v>0</v>
      </c>
      <c r="L22" s="101">
        <f>+'ENE 1A'!M22+'ENE 2A'!M25</f>
        <v>0</v>
      </c>
      <c r="M22" s="101">
        <f>+'ENE 1A'!N22+'ENE 2A'!N25</f>
        <v>0</v>
      </c>
      <c r="N22" s="101">
        <f>+'ENE 1A'!O22+'ENE 2A'!O25</f>
        <v>0</v>
      </c>
      <c r="O22" s="101"/>
      <c r="P22" s="103">
        <f t="shared" ref="P22:P46" si="6">SUM(F22:N22)</f>
        <v>37363</v>
      </c>
      <c r="Q22" s="101">
        <f>+'ENE 1A'!R22+'ENE 2A'!R22</f>
        <v>6987.58</v>
      </c>
      <c r="R22" s="101">
        <f>+'ENE 1A'!S22+'ENE 2A'!S22</f>
        <v>3966.0050000000001</v>
      </c>
      <c r="S22" s="101">
        <f>+'ENE 1A'!T22+'ENE 2A'!T25</f>
        <v>0</v>
      </c>
      <c r="T22" s="101">
        <f>+'ENE 1A'!U22+'ENE 2A'!U25</f>
        <v>0</v>
      </c>
      <c r="U22" s="101">
        <f>+'ENE 1A'!V22+'ENE 2A'!V25</f>
        <v>0</v>
      </c>
      <c r="V22" s="101">
        <f>+'ENE 1A'!W22+'ENE 2A'!W22</f>
        <v>0</v>
      </c>
      <c r="W22" s="101">
        <f>+'ENE 1A'!X22+'ENE 2A'!X22</f>
        <v>0</v>
      </c>
      <c r="X22" s="103">
        <f t="shared" ref="X22:X46" si="7">SUM(Q22:W22)</f>
        <v>10953.584999999999</v>
      </c>
      <c r="Y22" s="105">
        <f t="shared" ref="Y22:Y46" si="8">+P22-X22</f>
        <v>26409.415000000001</v>
      </c>
      <c r="Z22" s="99">
        <v>17</v>
      </c>
      <c r="AA22" s="99"/>
      <c r="AB22" s="99">
        <v>22</v>
      </c>
      <c r="AC22" s="12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</row>
    <row r="23" spans="1:216" s="31" customFormat="1" ht="20.25" customHeight="1">
      <c r="A23" s="24">
        <v>157</v>
      </c>
      <c r="B23" s="25" t="s">
        <v>64</v>
      </c>
      <c r="C23" s="25" t="s">
        <v>65</v>
      </c>
      <c r="D23" s="26" t="s">
        <v>57</v>
      </c>
      <c r="E23" s="25">
        <v>89</v>
      </c>
      <c r="F23" s="26">
        <f>'ENE 1A'!G23+'ENE 2A'!G23</f>
        <v>76938</v>
      </c>
      <c r="I23" s="26">
        <f>+'ENE 1A'!J23+'ENE 2A'!J23</f>
        <v>0</v>
      </c>
      <c r="J23" s="26">
        <f>+'ENE 1A'!K23+'ENE 2A'!K23</f>
        <v>0</v>
      </c>
      <c r="K23" s="26">
        <f>+'ENE 1A'!L23+'ENE 2A'!L23</f>
        <v>0</v>
      </c>
      <c r="L23" s="26">
        <f>+'ENE 1A'!M23+'ENE 2A'!M26</f>
        <v>0</v>
      </c>
      <c r="M23" s="26">
        <f>+'ENE 1A'!N23+'ENE 2A'!N26</f>
        <v>0</v>
      </c>
      <c r="N23" s="26">
        <f>+'ENE 1A'!O23+'ENE 2A'!O26</f>
        <v>0</v>
      </c>
      <c r="P23" s="28">
        <f t="shared" si="6"/>
        <v>76938</v>
      </c>
      <c r="Q23" s="26">
        <f>+'ENE 1A'!R23+'ENE 2A'!R23</f>
        <v>18909.669999999998</v>
      </c>
      <c r="R23" s="26">
        <f>+'ENE 1A'!S23+'ENE 2A'!S23</f>
        <v>8847.8700000000008</v>
      </c>
      <c r="S23" s="26">
        <f>+'ENE 1A'!T23+'ENE 2A'!T26</f>
        <v>0</v>
      </c>
      <c r="T23" s="26">
        <f>+'ENE 1A'!U23+'ENE 2A'!U26</f>
        <v>0</v>
      </c>
      <c r="U23" s="26">
        <f>+'ENE 1A'!V23+'ENE 2A'!V26</f>
        <v>0</v>
      </c>
      <c r="V23" s="26">
        <f>+'ENE 1A'!W23+'ENE 2A'!W23</f>
        <v>14458</v>
      </c>
      <c r="W23" s="26">
        <f>+'ENE 1A'!X23+'ENE 2A'!X23</f>
        <v>0</v>
      </c>
      <c r="X23" s="28">
        <f t="shared" si="7"/>
        <v>42215.54</v>
      </c>
      <c r="Y23" s="29">
        <f t="shared" si="8"/>
        <v>34722.46</v>
      </c>
      <c r="Z23" s="24">
        <v>18</v>
      </c>
      <c r="AB23" s="24">
        <v>30</v>
      </c>
    </row>
    <row r="24" spans="1:216" s="13" customFormat="1" ht="20.25" customHeight="1">
      <c r="A24" s="99">
        <v>153</v>
      </c>
      <c r="B24" s="100" t="s">
        <v>67</v>
      </c>
      <c r="C24" s="100" t="s">
        <v>66</v>
      </c>
      <c r="D24" s="100" t="s">
        <v>55</v>
      </c>
      <c r="E24" s="100">
        <v>90</v>
      </c>
      <c r="F24" s="101">
        <f>'ENE 1A'!G24+'ENE 2A'!G24</f>
        <v>27627</v>
      </c>
      <c r="I24" s="101">
        <f>+'ENE 1A'!J24+'ENE 2A'!J24</f>
        <v>1119</v>
      </c>
      <c r="J24" s="101">
        <f>+'ENE 1A'!K24+'ENE 2A'!K24</f>
        <v>1664</v>
      </c>
      <c r="K24" s="101">
        <f>+'ENE 1A'!L24+'ENE 2A'!L24</f>
        <v>0</v>
      </c>
      <c r="L24" s="101">
        <f>+'ENE 1A'!M24+'ENE 2A'!M27</f>
        <v>0</v>
      </c>
      <c r="M24" s="101">
        <f>+'ENE 1A'!N24+'ENE 2A'!N27</f>
        <v>0</v>
      </c>
      <c r="N24" s="101">
        <f>+'ENE 1A'!O24+'ENE 2A'!O27</f>
        <v>0</v>
      </c>
      <c r="P24" s="103">
        <f t="shared" si="6"/>
        <v>30410</v>
      </c>
      <c r="Q24" s="101">
        <f>+'ENE 1A'!R24+'ENE 2A'!R24</f>
        <v>5359.78</v>
      </c>
      <c r="R24" s="101">
        <f>+'ENE 1A'!S24+'ENE 2A'!S24</f>
        <v>3177.105</v>
      </c>
      <c r="S24" s="101">
        <f>+'ENE 1A'!T24+'ENE 2A'!T27</f>
        <v>0</v>
      </c>
      <c r="T24" s="101">
        <f>+'ENE 1A'!U24+'ENE 2A'!U27</f>
        <v>0</v>
      </c>
      <c r="U24" s="101">
        <f>+'ENE 1A'!V24+'ENE 2A'!V27</f>
        <v>0</v>
      </c>
      <c r="V24" s="101">
        <f>+'ENE 1A'!W24+'ENE 2A'!W24</f>
        <v>0</v>
      </c>
      <c r="W24" s="101">
        <f>+'ENE 1A'!X24+'ENE 2A'!X24</f>
        <v>0</v>
      </c>
      <c r="X24" s="103">
        <f t="shared" si="7"/>
        <v>8536.8850000000002</v>
      </c>
      <c r="Y24" s="105">
        <f t="shared" si="8"/>
        <v>21873.114999999998</v>
      </c>
      <c r="Z24" s="99">
        <v>19</v>
      </c>
      <c r="AB24" s="99">
        <v>20</v>
      </c>
    </row>
    <row r="25" spans="1:216" s="31" customFormat="1" ht="20.25" customHeight="1">
      <c r="A25" s="24">
        <v>154</v>
      </c>
      <c r="B25" s="25" t="s">
        <v>68</v>
      </c>
      <c r="C25" s="25" t="s">
        <v>69</v>
      </c>
      <c r="D25" s="26" t="s">
        <v>57</v>
      </c>
      <c r="E25" s="25">
        <v>91</v>
      </c>
      <c r="F25" s="26">
        <f>'ENE 1A'!G25+'ENE 2A'!G25</f>
        <v>27627</v>
      </c>
      <c r="I25" s="26">
        <f>+'ENE 1A'!J25+'ENE 2A'!J25</f>
        <v>1119</v>
      </c>
      <c r="J25" s="26">
        <f>+'ENE 1A'!K25+'ENE 2A'!K25</f>
        <v>1664</v>
      </c>
      <c r="K25" s="26">
        <f>+'ENE 1A'!L25+'ENE 2A'!L25</f>
        <v>0</v>
      </c>
      <c r="L25" s="26">
        <f>+'ENE 1A'!M25+'ENE 2A'!M28</f>
        <v>0</v>
      </c>
      <c r="M25" s="26">
        <f>+'ENE 1A'!N25+'ENE 2A'!N28</f>
        <v>0</v>
      </c>
      <c r="N25" s="26">
        <f>+'ENE 1A'!O25+'ENE 2A'!O28</f>
        <v>0</v>
      </c>
      <c r="P25" s="28">
        <f t="shared" si="6"/>
        <v>30410</v>
      </c>
      <c r="Q25" s="26">
        <f>+'ENE 1A'!R25+'ENE 2A'!R25</f>
        <v>5359.78</v>
      </c>
      <c r="R25" s="26">
        <f>+'ENE 1A'!S25+'ENE 2A'!S25</f>
        <v>3177.105</v>
      </c>
      <c r="S25" s="26">
        <f>+'ENE 1A'!T25+'ENE 2A'!T28</f>
        <v>0</v>
      </c>
      <c r="T25" s="26">
        <f>+'ENE 1A'!U25+'ENE 2A'!U28</f>
        <v>0</v>
      </c>
      <c r="U25" s="26">
        <f>+'ENE 1A'!V25+'ENE 2A'!V28</f>
        <v>0</v>
      </c>
      <c r="V25" s="26">
        <f>+'ENE 1A'!W25+'ENE 2A'!W25</f>
        <v>0</v>
      </c>
      <c r="W25" s="26">
        <f>+'ENE 1A'!X25+'ENE 2A'!X25</f>
        <v>0</v>
      </c>
      <c r="X25" s="28">
        <f t="shared" si="7"/>
        <v>8536.8850000000002</v>
      </c>
      <c r="Y25" s="29">
        <f t="shared" si="8"/>
        <v>21873.114999999998</v>
      </c>
      <c r="Z25" s="24">
        <v>20</v>
      </c>
      <c r="AB25" s="24">
        <v>20</v>
      </c>
    </row>
    <row r="26" spans="1:216" s="13" customFormat="1" ht="20.25" customHeight="1">
      <c r="A26" s="99">
        <v>158</v>
      </c>
      <c r="B26" s="100" t="s">
        <v>70</v>
      </c>
      <c r="C26" s="100" t="s">
        <v>34</v>
      </c>
      <c r="D26" s="101" t="s">
        <v>57</v>
      </c>
      <c r="E26" s="100">
        <v>92</v>
      </c>
      <c r="F26" s="101">
        <f>'ENE 1A'!G26+'ENE 2A'!G26</f>
        <v>13966.8</v>
      </c>
      <c r="I26" s="101">
        <f>+'ENE 1A'!J26+'ENE 2A'!J26</f>
        <v>722</v>
      </c>
      <c r="J26" s="101">
        <f>+'ENE 1A'!K26+'ENE 2A'!K26</f>
        <v>1163</v>
      </c>
      <c r="K26" s="101">
        <f>+'ENE 1A'!L26+'ENE 2A'!L26</f>
        <v>0</v>
      </c>
      <c r="L26" s="101">
        <f>+'ENE 1A'!M26+'ENE 2A'!M29</f>
        <v>0</v>
      </c>
      <c r="M26" s="101">
        <f>+'ENE 1A'!N26+'ENE 2A'!N29</f>
        <v>0</v>
      </c>
      <c r="N26" s="101">
        <f>+'ENE 1A'!O26+'ENE 2A'!O29</f>
        <v>0</v>
      </c>
      <c r="P26" s="103">
        <f t="shared" si="6"/>
        <v>15851.8</v>
      </c>
      <c r="Q26" s="101">
        <f>+'ENE 1A'!R26+'ENE 2A'!R26</f>
        <v>2109.6</v>
      </c>
      <c r="R26" s="101">
        <f>+'ENE 1A'!S26+'ENE 2A'!S26</f>
        <v>1606.182</v>
      </c>
      <c r="S26" s="101">
        <f>+'ENE 1A'!T26+'ENE 2A'!T29</f>
        <v>0</v>
      </c>
      <c r="T26" s="101">
        <f>+'ENE 1A'!U26+'ENE 2A'!U29</f>
        <v>0</v>
      </c>
      <c r="U26" s="101">
        <f>+'ENE 1A'!V26+'ENE 2A'!V29</f>
        <v>0</v>
      </c>
      <c r="V26" s="101">
        <f>+'ENE 1A'!W26+'ENE 2A'!W26</f>
        <v>0</v>
      </c>
      <c r="W26" s="101">
        <f>+'ENE 1A'!X26+'ENE 2A'!X26</f>
        <v>0</v>
      </c>
      <c r="X26" s="103">
        <f t="shared" si="7"/>
        <v>3715.7820000000002</v>
      </c>
      <c r="Y26" s="105">
        <f t="shared" si="8"/>
        <v>12136.018</v>
      </c>
      <c r="Z26" s="99">
        <v>21</v>
      </c>
      <c r="AB26" s="99">
        <v>14</v>
      </c>
    </row>
    <row r="27" spans="1:216" s="31" customFormat="1" ht="20.25" customHeight="1">
      <c r="A27" s="24">
        <v>156</v>
      </c>
      <c r="B27" s="25" t="s">
        <v>71</v>
      </c>
      <c r="C27" s="25" t="s">
        <v>72</v>
      </c>
      <c r="D27" s="26" t="s">
        <v>57</v>
      </c>
      <c r="E27" s="25">
        <v>93</v>
      </c>
      <c r="F27" s="26">
        <f>'ENE 1A'!G27+'ENE 2A'!G27</f>
        <v>13966.8</v>
      </c>
      <c r="I27" s="26">
        <f>+'ENE 1A'!J27+'ENE 2A'!J27</f>
        <v>722</v>
      </c>
      <c r="J27" s="26">
        <f>+'ENE 1A'!K27+'ENE 2A'!K27</f>
        <v>1163</v>
      </c>
      <c r="K27" s="26">
        <f>+'ENE 1A'!L27+'ENE 2A'!L27</f>
        <v>0</v>
      </c>
      <c r="L27" s="26">
        <f>+'ENE 1A'!M27+'ENE 2A'!M30</f>
        <v>0</v>
      </c>
      <c r="M27" s="26">
        <f>+'ENE 1A'!N27+'ENE 2A'!N30</f>
        <v>0</v>
      </c>
      <c r="N27" s="26">
        <f>+'ENE 1A'!O27+'ENE 2A'!O30</f>
        <v>0</v>
      </c>
      <c r="P27" s="28">
        <f t="shared" si="6"/>
        <v>15851.8</v>
      </c>
      <c r="Q27" s="26">
        <f>+'ENE 1A'!R27+'ENE 2A'!R27</f>
        <v>2109.6</v>
      </c>
      <c r="R27" s="26">
        <f>+'ENE 1A'!S27+'ENE 2A'!S27</f>
        <v>1606.182</v>
      </c>
      <c r="S27" s="26">
        <f>+'ENE 1A'!T27+'ENE 2A'!T30</f>
        <v>0</v>
      </c>
      <c r="T27" s="26">
        <f>+'ENE 1A'!U27+'ENE 2A'!U30</f>
        <v>0</v>
      </c>
      <c r="U27" s="26">
        <f>+'ENE 1A'!V27+'ENE 2A'!V30</f>
        <v>0</v>
      </c>
      <c r="V27" s="26">
        <f>+'ENE 1A'!W27+'ENE 2A'!W27</f>
        <v>0</v>
      </c>
      <c r="W27" s="26">
        <f>+'ENE 1A'!X27+'ENE 2A'!X27</f>
        <v>0</v>
      </c>
      <c r="X27" s="28">
        <f t="shared" si="7"/>
        <v>3715.7820000000002</v>
      </c>
      <c r="Y27" s="29">
        <f t="shared" si="8"/>
        <v>12136.018</v>
      </c>
      <c r="Z27" s="24">
        <v>22</v>
      </c>
      <c r="AB27" s="24">
        <v>14</v>
      </c>
    </row>
    <row r="28" spans="1:216" s="13" customFormat="1" ht="20.25" customHeight="1">
      <c r="A28" s="99">
        <v>155</v>
      </c>
      <c r="B28" s="100" t="s">
        <v>73</v>
      </c>
      <c r="C28" s="100" t="s">
        <v>74</v>
      </c>
      <c r="D28" s="101" t="s">
        <v>57</v>
      </c>
      <c r="E28" s="100">
        <v>94</v>
      </c>
      <c r="F28" s="101">
        <f>'ENE 1A'!G28+'ENE 2A'!G28</f>
        <v>27627</v>
      </c>
      <c r="I28" s="101">
        <f>+'ENE 1A'!J28+'ENE 2A'!J28</f>
        <v>1119</v>
      </c>
      <c r="J28" s="101">
        <f>+'ENE 1A'!K28+'ENE 2A'!K28</f>
        <v>1664</v>
      </c>
      <c r="K28" s="101">
        <f>+'ENE 1A'!L28+'ENE 2A'!L28</f>
        <v>0</v>
      </c>
      <c r="L28" s="101">
        <f>+'ENE 1A'!M28+'ENE 2A'!M31</f>
        <v>0</v>
      </c>
      <c r="M28" s="101">
        <f>+'ENE 1A'!N28+'ENE 2A'!N31</f>
        <v>0</v>
      </c>
      <c r="N28" s="101">
        <f>+'ENE 1A'!O28+'ENE 2A'!O31</f>
        <v>0</v>
      </c>
      <c r="P28" s="103">
        <f t="shared" si="6"/>
        <v>30410</v>
      </c>
      <c r="Q28" s="101">
        <f>+'ENE 1A'!R28+'ENE 2A'!R28</f>
        <v>5359.78</v>
      </c>
      <c r="R28" s="101">
        <f>+'ENE 1A'!S28+'ENE 2A'!S28</f>
        <v>3177.105</v>
      </c>
      <c r="S28" s="101">
        <f>+'ENE 1A'!T28+'ENE 2A'!T31</f>
        <v>0</v>
      </c>
      <c r="T28" s="101">
        <f>+'ENE 1A'!U28+'ENE 2A'!U31</f>
        <v>0</v>
      </c>
      <c r="U28" s="101">
        <f>+'ENE 1A'!V28+'ENE 2A'!V31</f>
        <v>0</v>
      </c>
      <c r="V28" s="101">
        <f>+'ENE 1A'!W28+'ENE 2A'!W28</f>
        <v>0</v>
      </c>
      <c r="W28" s="101">
        <f>+'ENE 1A'!X28+'ENE 2A'!X28</f>
        <v>0</v>
      </c>
      <c r="X28" s="103">
        <f t="shared" si="7"/>
        <v>8536.8850000000002</v>
      </c>
      <c r="Y28" s="105">
        <f t="shared" si="8"/>
        <v>21873.114999999998</v>
      </c>
      <c r="Z28" s="99">
        <v>23</v>
      </c>
      <c r="AB28" s="99">
        <v>20</v>
      </c>
    </row>
    <row r="29" spans="1:216" s="31" customFormat="1" ht="20.25" customHeight="1">
      <c r="A29" s="24">
        <v>159</v>
      </c>
      <c r="B29" s="25" t="s">
        <v>75</v>
      </c>
      <c r="C29" s="25" t="s">
        <v>76</v>
      </c>
      <c r="D29" s="26" t="s">
        <v>57</v>
      </c>
      <c r="E29" s="25">
        <v>95</v>
      </c>
      <c r="F29" s="26">
        <f>'ENE 1A'!G29+'ENE 2A'!G29</f>
        <v>17212.8</v>
      </c>
      <c r="I29" s="26">
        <f>+'ENE 1A'!J29+'ENE 2A'!J29</f>
        <v>779</v>
      </c>
      <c r="J29" s="26">
        <f>+'ENE 1A'!K29+'ENE 2A'!K29</f>
        <v>1247</v>
      </c>
      <c r="K29" s="26">
        <f>+'ENE 1A'!L29+'ENE 2A'!L29</f>
        <v>0</v>
      </c>
      <c r="L29" s="26">
        <f>+'ENE 1A'!M29+'ENE 2A'!M32</f>
        <v>0</v>
      </c>
      <c r="M29" s="26">
        <f>+'ENE 1A'!N29+'ENE 2A'!N32</f>
        <v>0</v>
      </c>
      <c r="N29" s="26">
        <f>+'ENE 1A'!O29+'ENE 2A'!O32</f>
        <v>0</v>
      </c>
      <c r="P29" s="28">
        <f t="shared" si="6"/>
        <v>19238.8</v>
      </c>
      <c r="Q29" s="26">
        <f>+'ENE 1A'!R29+'ENE 2A'!R29</f>
        <v>2833.06</v>
      </c>
      <c r="R29" s="26">
        <f>+'ENE 1A'!S29+'ENE 2A'!S29</f>
        <v>1979.472</v>
      </c>
      <c r="S29" s="26">
        <f>+'ENE 1A'!T29+'ENE 2A'!T32</f>
        <v>0</v>
      </c>
      <c r="T29" s="26">
        <f>+'ENE 1A'!U29+'ENE 2A'!U32</f>
        <v>0</v>
      </c>
      <c r="U29" s="26">
        <f>+'ENE 1A'!V29+'ENE 2A'!V32</f>
        <v>0</v>
      </c>
      <c r="V29" s="26">
        <f>+'ENE 1A'!W29+'ENE 2A'!W29</f>
        <v>0</v>
      </c>
      <c r="W29" s="26">
        <f>+'ENE 1A'!X29+'ENE 2A'!X29</f>
        <v>0</v>
      </c>
      <c r="X29" s="28">
        <f t="shared" si="7"/>
        <v>4812.5320000000002</v>
      </c>
      <c r="Y29" s="29">
        <f t="shared" si="8"/>
        <v>14426.268</v>
      </c>
      <c r="Z29" s="24">
        <v>24</v>
      </c>
      <c r="AB29" s="24">
        <v>17</v>
      </c>
    </row>
    <row r="30" spans="1:216" s="13" customFormat="1" ht="20.25" customHeight="1">
      <c r="A30" s="99">
        <v>160</v>
      </c>
      <c r="B30" s="100" t="s">
        <v>77</v>
      </c>
      <c r="C30" s="100" t="s">
        <v>48</v>
      </c>
      <c r="D30" s="101" t="s">
        <v>57</v>
      </c>
      <c r="E30" s="100">
        <v>96</v>
      </c>
      <c r="F30" s="101">
        <f>'ENE 1A'!G30+'ENE 2A'!G30</f>
        <v>27627</v>
      </c>
      <c r="I30" s="101">
        <f>+'ENE 1A'!J30+'ENE 2A'!J30</f>
        <v>1119</v>
      </c>
      <c r="J30" s="101">
        <f>+'ENE 1A'!K30+'ENE 2A'!K30</f>
        <v>1664</v>
      </c>
      <c r="K30" s="101">
        <f>+'ENE 1A'!L30+'ENE 2A'!L30</f>
        <v>0</v>
      </c>
      <c r="L30" s="101">
        <f>+'ENE 1A'!M30+'ENE 2A'!M33</f>
        <v>0</v>
      </c>
      <c r="M30" s="101">
        <f>+'ENE 1A'!N30+'ENE 2A'!N33</f>
        <v>0</v>
      </c>
      <c r="N30" s="101">
        <f>+'ENE 1A'!O30+'ENE 2A'!O33</f>
        <v>0</v>
      </c>
      <c r="P30" s="103">
        <f t="shared" si="6"/>
        <v>30410</v>
      </c>
      <c r="Q30" s="101">
        <f>+'ENE 1A'!R30+'ENE 2A'!R30</f>
        <v>5359.78</v>
      </c>
      <c r="R30" s="101">
        <f>+'ENE 1A'!S30+'ENE 2A'!S30</f>
        <v>3177.105</v>
      </c>
      <c r="S30" s="101">
        <f>+'ENE 1A'!T30+'ENE 2A'!T33</f>
        <v>0</v>
      </c>
      <c r="T30" s="101">
        <f>+'ENE 1A'!U30+'ENE 2A'!U33</f>
        <v>0</v>
      </c>
      <c r="U30" s="101">
        <f>+'ENE 1A'!V30+'ENE 2A'!V33</f>
        <v>0</v>
      </c>
      <c r="V30" s="101">
        <f>+'ENE 1A'!W30+'ENE 2A'!W30</f>
        <v>0</v>
      </c>
      <c r="W30" s="101">
        <f>+'ENE 1A'!X30+'ENE 2A'!X30</f>
        <v>0</v>
      </c>
      <c r="X30" s="103">
        <f t="shared" si="7"/>
        <v>8536.8850000000002</v>
      </c>
      <c r="Y30" s="105">
        <f t="shared" si="8"/>
        <v>21873.114999999998</v>
      </c>
      <c r="Z30" s="99">
        <v>25</v>
      </c>
      <c r="AB30" s="99">
        <v>20</v>
      </c>
    </row>
    <row r="31" spans="1:216" s="31" customFormat="1" ht="20.25" customHeight="1">
      <c r="A31" s="24">
        <v>161</v>
      </c>
      <c r="B31" s="25" t="s">
        <v>78</v>
      </c>
      <c r="C31" s="25" t="s">
        <v>79</v>
      </c>
      <c r="D31" s="25" t="s">
        <v>55</v>
      </c>
      <c r="E31" s="25">
        <v>97</v>
      </c>
      <c r="F31" s="26">
        <f>'ENE 1A'!G31+'ENE 2A'!G31</f>
        <v>15125</v>
      </c>
      <c r="I31" s="26">
        <f>+'ENE 1A'!J31+'ENE 2A'!J31</f>
        <v>1206</v>
      </c>
      <c r="J31" s="26">
        <f>+'ENE 1A'!K31+'ENE 2A'!K31</f>
        <v>756</v>
      </c>
      <c r="K31" s="26">
        <f>+'ENE 1A'!L31+'ENE 2A'!L31</f>
        <v>0</v>
      </c>
      <c r="L31" s="26">
        <f>+'ENE 1A'!M31+'ENE 2A'!M34</f>
        <v>0</v>
      </c>
      <c r="M31" s="26">
        <f>+'ENE 1A'!N31+'ENE 2A'!N34</f>
        <v>0</v>
      </c>
      <c r="N31" s="26">
        <f>+'ENE 1A'!O31+'ENE 2A'!O34</f>
        <v>0</v>
      </c>
      <c r="P31" s="28">
        <f t="shared" si="6"/>
        <v>17087</v>
      </c>
      <c r="Q31" s="26">
        <f>+'ENE 1A'!R31+'ENE 2A'!R31</f>
        <v>2373.44</v>
      </c>
      <c r="R31" s="26">
        <f>+'ENE 1A'!S31+'ENE 2A'!S31</f>
        <v>1739.375</v>
      </c>
      <c r="S31" s="26">
        <f>+'ENE 1A'!T31+'ENE 2A'!T34</f>
        <v>0</v>
      </c>
      <c r="T31" s="26">
        <f>+'ENE 1A'!U31+'ENE 2A'!U34</f>
        <v>0</v>
      </c>
      <c r="U31" s="26">
        <f>+'ENE 1A'!V31+'ENE 2A'!V34</f>
        <v>0</v>
      </c>
      <c r="V31" s="26">
        <f>+'ENE 1A'!W31+'ENE 2A'!W31</f>
        <v>0</v>
      </c>
      <c r="W31" s="26">
        <f>+'ENE 1A'!X31+'ENE 2A'!X31</f>
        <v>2500</v>
      </c>
      <c r="X31" s="28">
        <f t="shared" si="7"/>
        <v>6612.8150000000005</v>
      </c>
      <c r="Y31" s="29">
        <f t="shared" si="8"/>
        <v>10474.184999999999</v>
      </c>
      <c r="Z31" s="24">
        <v>26</v>
      </c>
      <c r="AB31" s="24">
        <v>15</v>
      </c>
    </row>
    <row r="32" spans="1:216" s="13" customFormat="1" ht="20.25" customHeight="1">
      <c r="A32" s="99">
        <v>162</v>
      </c>
      <c r="B32" s="100" t="s">
        <v>80</v>
      </c>
      <c r="C32" s="100" t="s">
        <v>81</v>
      </c>
      <c r="D32" s="100" t="s">
        <v>55</v>
      </c>
      <c r="E32" s="100">
        <v>98</v>
      </c>
      <c r="F32" s="101">
        <f>'ENE 1A'!G32+'ENE 2A'!G32</f>
        <v>13632.6</v>
      </c>
      <c r="I32" s="101">
        <f>+'ENE 1A'!J32+'ENE 2A'!J32</f>
        <v>1093</v>
      </c>
      <c r="J32" s="101">
        <f>+'ENE 1A'!K32+'ENE 2A'!K32</f>
        <v>679</v>
      </c>
      <c r="K32" s="101">
        <f>+'ENE 1A'!L32+'ENE 2A'!L32</f>
        <v>0</v>
      </c>
      <c r="L32" s="101">
        <f>+'ENE 1A'!M32+'ENE 2A'!M35</f>
        <v>0</v>
      </c>
      <c r="M32" s="101">
        <f>+'ENE 1A'!N32+'ENE 2A'!N35</f>
        <v>0</v>
      </c>
      <c r="N32" s="101">
        <f>+'ENE 1A'!O32+'ENE 2A'!O35</f>
        <v>0</v>
      </c>
      <c r="P32" s="103">
        <f t="shared" si="6"/>
        <v>15404.6</v>
      </c>
      <c r="Q32" s="101">
        <f>+'ENE 1A'!R32+'ENE 2A'!R32</f>
        <v>2249.9700000000003</v>
      </c>
      <c r="R32" s="101">
        <f>+'ENE 1A'!S32+'ENE 2A'!S32</f>
        <v>1567.749</v>
      </c>
      <c r="S32" s="101">
        <f>+'ENE 1A'!T32+'ENE 2A'!T35</f>
        <v>0</v>
      </c>
      <c r="T32" s="101">
        <f>+'ENE 1A'!U32+'ENE 2A'!U35</f>
        <v>0</v>
      </c>
      <c r="U32" s="101">
        <f>+'ENE 1A'!V32+'ENE 2A'!V35</f>
        <v>0</v>
      </c>
      <c r="V32" s="101">
        <f>+'ENE 1A'!W32+'ENE 2A'!W32</f>
        <v>0</v>
      </c>
      <c r="W32" s="101">
        <f>+'ENE 1A'!X32+'ENE 2A'!X32</f>
        <v>0</v>
      </c>
      <c r="X32" s="103">
        <f t="shared" si="7"/>
        <v>3817.7190000000001</v>
      </c>
      <c r="Y32" s="105">
        <f t="shared" si="8"/>
        <v>11586.881000000001</v>
      </c>
      <c r="Z32" s="99">
        <v>27</v>
      </c>
      <c r="AB32" s="99">
        <v>11</v>
      </c>
    </row>
    <row r="33" spans="1:28" s="31" customFormat="1" ht="20.25" customHeight="1">
      <c r="A33" s="24">
        <v>163</v>
      </c>
      <c r="B33" s="25" t="s">
        <v>82</v>
      </c>
      <c r="C33" s="25" t="s">
        <v>38</v>
      </c>
      <c r="D33" s="25" t="s">
        <v>55</v>
      </c>
      <c r="E33" s="25">
        <v>99</v>
      </c>
      <c r="F33" s="26">
        <f>'ENE 1A'!G33+'ENE 2A'!G33</f>
        <v>19531.8</v>
      </c>
      <c r="I33" s="26">
        <f>+'ENE 1A'!J33+'ENE 2A'!J33</f>
        <v>987</v>
      </c>
      <c r="J33" s="26">
        <f>+'ENE 1A'!K33+'ENE 2A'!K33</f>
        <v>1465</v>
      </c>
      <c r="K33" s="26">
        <f>+'ENE 1A'!L33+'ENE 2A'!L33</f>
        <v>0</v>
      </c>
      <c r="L33" s="26">
        <f>+'ENE 1A'!M33+'ENE 2A'!M36</f>
        <v>0</v>
      </c>
      <c r="M33" s="26">
        <f>+'ENE 1A'!N33+'ENE 2A'!N36</f>
        <v>0</v>
      </c>
      <c r="N33" s="26">
        <f>+'ENE 1A'!O33+'ENE 2A'!O36</f>
        <v>0</v>
      </c>
      <c r="P33" s="28">
        <f t="shared" si="6"/>
        <v>21983.8</v>
      </c>
      <c r="Q33" s="26">
        <f>+'ENE 1A'!R33+'ENE 2A'!R33</f>
        <v>3420.1800000000003</v>
      </c>
      <c r="R33" s="26">
        <f>+'ENE 1A'!S33+'ENE 2A'!S33</f>
        <v>2246.1570000000002</v>
      </c>
      <c r="S33" s="26">
        <f>+'ENE 1A'!T33+'ENE 2A'!T36</f>
        <v>0</v>
      </c>
      <c r="T33" s="26">
        <f>+'ENE 1A'!U33+'ENE 2A'!U36</f>
        <v>0</v>
      </c>
      <c r="U33" s="26">
        <f>+'ENE 1A'!V33+'ENE 2A'!V36</f>
        <v>0</v>
      </c>
      <c r="V33" s="26">
        <f>+'ENE 1A'!W33+'ENE 2A'!W33</f>
        <v>0</v>
      </c>
      <c r="W33" s="26">
        <f>+'ENE 1A'!X33+'ENE 2A'!X33</f>
        <v>0</v>
      </c>
      <c r="X33" s="28">
        <f t="shared" si="7"/>
        <v>5666.3370000000004</v>
      </c>
      <c r="Y33" s="29">
        <f t="shared" si="8"/>
        <v>16317.463</v>
      </c>
      <c r="Z33" s="24">
        <v>28</v>
      </c>
      <c r="AB33" s="24">
        <v>16</v>
      </c>
    </row>
    <row r="34" spans="1:28" s="13" customFormat="1" ht="20.25" customHeight="1">
      <c r="A34" s="99">
        <v>164</v>
      </c>
      <c r="B34" s="100" t="s">
        <v>83</v>
      </c>
      <c r="C34" s="100" t="s">
        <v>38</v>
      </c>
      <c r="D34" s="101" t="s">
        <v>84</v>
      </c>
      <c r="E34" s="100">
        <v>100</v>
      </c>
      <c r="F34" s="101">
        <f>'ENE 1A'!G34+'ENE 2A'!G34</f>
        <v>15000</v>
      </c>
      <c r="I34" s="101">
        <f>+'ENE 1A'!J34+'ENE 2A'!J34</f>
        <v>0</v>
      </c>
      <c r="J34" s="101">
        <f>+'ENE 1A'!K34+'ENE 2A'!K34</f>
        <v>0</v>
      </c>
      <c r="K34" s="101">
        <f>+'ENE 1A'!L34+'ENE 2A'!L34</f>
        <v>0</v>
      </c>
      <c r="L34" s="101">
        <f>+'ENE 1A'!M34+'ENE 2A'!M37</f>
        <v>0</v>
      </c>
      <c r="M34" s="101">
        <f>+'ENE 1A'!N34+'ENE 2A'!N37</f>
        <v>0</v>
      </c>
      <c r="N34" s="101">
        <f>+'ENE 1A'!O34+'ENE 2A'!O37</f>
        <v>0</v>
      </c>
      <c r="P34" s="103">
        <f t="shared" si="6"/>
        <v>15000</v>
      </c>
      <c r="Q34" s="101">
        <f>+'ENE 1A'!R34+'ENE 2A'!R34</f>
        <v>1910.54</v>
      </c>
      <c r="R34" s="101">
        <f>+'ENE 1A'!S34+'ENE 2A'!S34</f>
        <v>0</v>
      </c>
      <c r="S34" s="101">
        <f>+'ENE 1A'!T34+'ENE 2A'!T37</f>
        <v>0</v>
      </c>
      <c r="T34" s="101">
        <f>+'ENE 1A'!U34+'ENE 2A'!U37</f>
        <v>0</v>
      </c>
      <c r="U34" s="101">
        <f>+'ENE 1A'!V34+'ENE 2A'!V37</f>
        <v>0</v>
      </c>
      <c r="V34" s="101">
        <f>+'ENE 1A'!W34+'ENE 2A'!W34</f>
        <v>0</v>
      </c>
      <c r="W34" s="101">
        <f>+'ENE 1A'!X34+'ENE 2A'!X34</f>
        <v>0</v>
      </c>
      <c r="X34" s="103">
        <f t="shared" si="7"/>
        <v>1910.54</v>
      </c>
      <c r="Y34" s="105">
        <f t="shared" si="8"/>
        <v>13089.46</v>
      </c>
      <c r="Z34" s="99">
        <v>29</v>
      </c>
      <c r="AB34" s="99">
        <v>15</v>
      </c>
    </row>
    <row r="35" spans="1:28" s="31" customFormat="1" ht="20.25" customHeight="1">
      <c r="A35" s="24">
        <v>165</v>
      </c>
      <c r="B35" s="25" t="s">
        <v>85</v>
      </c>
      <c r="C35" s="25" t="s">
        <v>38</v>
      </c>
      <c r="D35" s="26" t="s">
        <v>57</v>
      </c>
      <c r="E35" s="25">
        <v>101</v>
      </c>
      <c r="F35" s="26">
        <f>'ENE 1A'!G35+'ENE 2A'!G35</f>
        <v>15000</v>
      </c>
      <c r="I35" s="26">
        <f>+'ENE 1A'!J35+'ENE 2A'!J35</f>
        <v>0</v>
      </c>
      <c r="J35" s="26">
        <f>+'ENE 1A'!K35+'ENE 2A'!K35</f>
        <v>0</v>
      </c>
      <c r="K35" s="26">
        <f>+'ENE 1A'!L35+'ENE 2A'!L35</f>
        <v>0</v>
      </c>
      <c r="L35" s="26">
        <f>+'ENE 1A'!M35+'ENE 2A'!M38</f>
        <v>0</v>
      </c>
      <c r="M35" s="26">
        <f>+'ENE 1A'!N35+'ENE 2A'!N38</f>
        <v>0</v>
      </c>
      <c r="N35" s="26">
        <f>+'ENE 1A'!O35+'ENE 2A'!O38</f>
        <v>0</v>
      </c>
      <c r="P35" s="28">
        <f t="shared" si="6"/>
        <v>15000</v>
      </c>
      <c r="Q35" s="26">
        <f>+'ENE 1A'!R35+'ENE 2A'!R35</f>
        <v>1910.54</v>
      </c>
      <c r="R35" s="26">
        <f>+'ENE 1A'!S35+'ENE 2A'!S35</f>
        <v>0</v>
      </c>
      <c r="S35" s="26">
        <f>+'ENE 1A'!T35+'ENE 2A'!T38</f>
        <v>0</v>
      </c>
      <c r="T35" s="26">
        <f>+'ENE 1A'!U35+'ENE 2A'!U38</f>
        <v>0</v>
      </c>
      <c r="U35" s="26">
        <f>+'ENE 1A'!V35+'ENE 2A'!V38</f>
        <v>0</v>
      </c>
      <c r="V35" s="26">
        <f>+'ENE 1A'!W35+'ENE 2A'!W35</f>
        <v>0</v>
      </c>
      <c r="W35" s="26">
        <f>+'ENE 1A'!X35+'ENE 2A'!X35</f>
        <v>0</v>
      </c>
      <c r="X35" s="28">
        <f t="shared" si="7"/>
        <v>1910.54</v>
      </c>
      <c r="Y35" s="29">
        <f t="shared" si="8"/>
        <v>13089.46</v>
      </c>
      <c r="Z35" s="24">
        <v>30</v>
      </c>
      <c r="AB35" s="24">
        <v>15</v>
      </c>
    </row>
    <row r="36" spans="1:28" s="13" customFormat="1" ht="20.25" customHeight="1">
      <c r="A36" s="99">
        <v>166</v>
      </c>
      <c r="B36" s="100" t="s">
        <v>86</v>
      </c>
      <c r="C36" s="100" t="s">
        <v>38</v>
      </c>
      <c r="D36" s="101" t="s">
        <v>57</v>
      </c>
      <c r="E36" s="100">
        <v>102</v>
      </c>
      <c r="F36" s="101">
        <f>'ENE 1A'!G36+'ENE 2A'!G36</f>
        <v>15000</v>
      </c>
      <c r="I36" s="101">
        <f>+'ENE 1A'!J36+'ENE 2A'!J36</f>
        <v>0</v>
      </c>
      <c r="J36" s="101">
        <f>+'ENE 1A'!K36+'ENE 2A'!K36</f>
        <v>0</v>
      </c>
      <c r="K36" s="101">
        <f>+'ENE 1A'!L36+'ENE 2A'!L36</f>
        <v>0</v>
      </c>
      <c r="L36" s="101">
        <f>+'ENE 1A'!M36+'ENE 2A'!M39</f>
        <v>0</v>
      </c>
      <c r="M36" s="101">
        <f>+'ENE 1A'!N36+'ENE 2A'!N39</f>
        <v>0</v>
      </c>
      <c r="N36" s="101">
        <f>+'ENE 1A'!O36+'ENE 2A'!O39</f>
        <v>0</v>
      </c>
      <c r="P36" s="103">
        <f t="shared" si="6"/>
        <v>15000</v>
      </c>
      <c r="Q36" s="101">
        <f>+'ENE 1A'!R36+'ENE 2A'!R36</f>
        <v>1910.54</v>
      </c>
      <c r="R36" s="101">
        <f>+'ENE 1A'!S36+'ENE 2A'!S36</f>
        <v>0</v>
      </c>
      <c r="S36" s="101">
        <f>+'ENE 1A'!T36+'ENE 2A'!T39</f>
        <v>0</v>
      </c>
      <c r="T36" s="101">
        <f>+'ENE 1A'!U36+'ENE 2A'!U39</f>
        <v>0</v>
      </c>
      <c r="U36" s="101">
        <f>+'ENE 1A'!V36+'ENE 2A'!V39</f>
        <v>0</v>
      </c>
      <c r="V36" s="101">
        <f>+'ENE 1A'!W36+'ENE 2A'!W36</f>
        <v>0</v>
      </c>
      <c r="W36" s="101">
        <f>+'ENE 1A'!X36+'ENE 2A'!X36</f>
        <v>0</v>
      </c>
      <c r="X36" s="103">
        <f t="shared" si="7"/>
        <v>1910.54</v>
      </c>
      <c r="Y36" s="105">
        <f t="shared" si="8"/>
        <v>13089.46</v>
      </c>
      <c r="Z36" s="99">
        <v>31</v>
      </c>
      <c r="AB36" s="99">
        <v>15</v>
      </c>
    </row>
    <row r="37" spans="1:28" s="31" customFormat="1" ht="20.25" customHeight="1">
      <c r="A37" s="24">
        <v>167</v>
      </c>
      <c r="B37" s="25" t="s">
        <v>87</v>
      </c>
      <c r="C37" s="25" t="s">
        <v>38</v>
      </c>
      <c r="D37" s="26" t="s">
        <v>57</v>
      </c>
      <c r="E37" s="25">
        <v>103</v>
      </c>
      <c r="F37" s="26">
        <f>'ENE 1A'!G37+'ENE 2A'!G37</f>
        <v>15000</v>
      </c>
      <c r="I37" s="26">
        <f>+'ENE 1A'!J37+'ENE 2A'!J37</f>
        <v>0</v>
      </c>
      <c r="J37" s="26">
        <f>+'ENE 1A'!K37+'ENE 2A'!K37</f>
        <v>0</v>
      </c>
      <c r="K37" s="26">
        <f>+'ENE 1A'!L37+'ENE 2A'!L37</f>
        <v>0</v>
      </c>
      <c r="L37" s="26">
        <f>+'ENE 1A'!M37+'ENE 2A'!M40</f>
        <v>0</v>
      </c>
      <c r="M37" s="26">
        <f>+'ENE 1A'!N37+'ENE 2A'!N40</f>
        <v>0</v>
      </c>
      <c r="N37" s="26">
        <f>+'ENE 1A'!O37+'ENE 2A'!O40</f>
        <v>0</v>
      </c>
      <c r="P37" s="28">
        <f t="shared" si="6"/>
        <v>15000</v>
      </c>
      <c r="Q37" s="26">
        <f>+'ENE 1A'!R37+'ENE 2A'!R37</f>
        <v>1910.54</v>
      </c>
      <c r="R37" s="26">
        <f>+'ENE 1A'!S37+'ENE 2A'!S37</f>
        <v>0</v>
      </c>
      <c r="S37" s="26">
        <f>+'ENE 1A'!T37+'ENE 2A'!T40</f>
        <v>0</v>
      </c>
      <c r="T37" s="26">
        <f>+'ENE 1A'!U37+'ENE 2A'!U40</f>
        <v>0</v>
      </c>
      <c r="U37" s="26">
        <f>+'ENE 1A'!V37+'ENE 2A'!V40</f>
        <v>0</v>
      </c>
      <c r="V37" s="26">
        <f>+'ENE 1A'!W37+'ENE 2A'!W37</f>
        <v>0</v>
      </c>
      <c r="W37" s="26">
        <f>+'ENE 1A'!X37+'ENE 2A'!X37</f>
        <v>0</v>
      </c>
      <c r="X37" s="28">
        <f t="shared" si="7"/>
        <v>1910.54</v>
      </c>
      <c r="Y37" s="29">
        <f t="shared" si="8"/>
        <v>13089.46</v>
      </c>
      <c r="Z37" s="24">
        <v>32</v>
      </c>
      <c r="AB37" s="24">
        <v>15</v>
      </c>
    </row>
    <row r="38" spans="1:28" s="13" customFormat="1" ht="20.25" customHeight="1">
      <c r="A38" s="99">
        <v>168</v>
      </c>
      <c r="B38" s="100" t="s">
        <v>88</v>
      </c>
      <c r="C38" s="100" t="s">
        <v>38</v>
      </c>
      <c r="D38" s="101" t="s">
        <v>57</v>
      </c>
      <c r="E38" s="100">
        <v>104</v>
      </c>
      <c r="F38" s="101">
        <f>'ENE 1A'!G38+'ENE 2A'!G38</f>
        <v>15000</v>
      </c>
      <c r="I38" s="101">
        <f>+'ENE 1A'!J38+'ENE 2A'!J38</f>
        <v>0</v>
      </c>
      <c r="J38" s="101">
        <f>+'ENE 1A'!K38+'ENE 2A'!K38</f>
        <v>0</v>
      </c>
      <c r="K38" s="101">
        <f>+'ENE 1A'!L38+'ENE 2A'!L38</f>
        <v>0</v>
      </c>
      <c r="L38" s="101">
        <f>+'ENE 1A'!M38+'ENE 2A'!M41</f>
        <v>0</v>
      </c>
      <c r="M38" s="101">
        <f>+'ENE 1A'!N38+'ENE 2A'!N41</f>
        <v>0</v>
      </c>
      <c r="N38" s="101">
        <f>+'ENE 1A'!O38+'ENE 2A'!O41</f>
        <v>0</v>
      </c>
      <c r="P38" s="103">
        <f t="shared" si="6"/>
        <v>15000</v>
      </c>
      <c r="Q38" s="101">
        <f>+'ENE 1A'!R38+'ENE 2A'!R38</f>
        <v>1910.54</v>
      </c>
      <c r="R38" s="101">
        <f>+'ENE 1A'!S38+'ENE 2A'!S38</f>
        <v>0</v>
      </c>
      <c r="S38" s="101">
        <f>+'ENE 1A'!T38+'ENE 2A'!T41</f>
        <v>0</v>
      </c>
      <c r="T38" s="101">
        <f>+'ENE 1A'!U38+'ENE 2A'!U41</f>
        <v>0</v>
      </c>
      <c r="U38" s="101">
        <f>+'ENE 1A'!V38+'ENE 2A'!V41</f>
        <v>0</v>
      </c>
      <c r="V38" s="101">
        <f>+'ENE 1A'!W38+'ENE 2A'!W38</f>
        <v>0</v>
      </c>
      <c r="W38" s="101">
        <f>+'ENE 1A'!X38+'ENE 2A'!X38</f>
        <v>0</v>
      </c>
      <c r="X38" s="103">
        <f t="shared" si="7"/>
        <v>1910.54</v>
      </c>
      <c r="Y38" s="105">
        <f t="shared" si="8"/>
        <v>13089.46</v>
      </c>
      <c r="Z38" s="99">
        <v>33</v>
      </c>
      <c r="AB38" s="99">
        <v>15</v>
      </c>
    </row>
    <row r="39" spans="1:28" s="31" customFormat="1" ht="20.25" customHeight="1">
      <c r="A39" s="24">
        <v>169</v>
      </c>
      <c r="B39" s="25" t="s">
        <v>89</v>
      </c>
      <c r="C39" s="25" t="s">
        <v>38</v>
      </c>
      <c r="D39" s="26" t="s">
        <v>57</v>
      </c>
      <c r="E39" s="25">
        <v>105</v>
      </c>
      <c r="F39" s="26">
        <f>'ENE 1A'!G39+'ENE 2A'!G39</f>
        <v>15000</v>
      </c>
      <c r="I39" s="26">
        <f>+'ENE 1A'!J39+'ENE 2A'!J39</f>
        <v>0</v>
      </c>
      <c r="J39" s="26">
        <f>+'ENE 1A'!K39+'ENE 2A'!K39</f>
        <v>0</v>
      </c>
      <c r="K39" s="26">
        <f>+'ENE 1A'!L39+'ENE 2A'!L39</f>
        <v>0</v>
      </c>
      <c r="L39" s="26">
        <f>+'ENE 1A'!M39+'ENE 2A'!M42</f>
        <v>0</v>
      </c>
      <c r="M39" s="26">
        <f>+'ENE 1A'!N39+'ENE 2A'!N42</f>
        <v>0</v>
      </c>
      <c r="N39" s="26">
        <f>+'ENE 1A'!O39+'ENE 2A'!O42</f>
        <v>0</v>
      </c>
      <c r="P39" s="28">
        <f t="shared" si="6"/>
        <v>15000</v>
      </c>
      <c r="Q39" s="26">
        <f>+'ENE 1A'!R39+'ENE 2A'!R39</f>
        <v>1910.54</v>
      </c>
      <c r="R39" s="26">
        <f>+'ENE 1A'!S39+'ENE 2A'!S39</f>
        <v>0</v>
      </c>
      <c r="S39" s="26">
        <f>+'ENE 1A'!T39+'ENE 2A'!T42</f>
        <v>0</v>
      </c>
      <c r="T39" s="26">
        <f>+'ENE 1A'!U39+'ENE 2A'!U42</f>
        <v>0</v>
      </c>
      <c r="U39" s="26">
        <f>+'ENE 1A'!V39+'ENE 2A'!V42</f>
        <v>0</v>
      </c>
      <c r="V39" s="26">
        <f>+'ENE 1A'!W39+'ENE 2A'!W39</f>
        <v>0</v>
      </c>
      <c r="W39" s="26">
        <f>+'ENE 1A'!X39+'ENE 2A'!X39</f>
        <v>0</v>
      </c>
      <c r="X39" s="28">
        <f t="shared" si="7"/>
        <v>1910.54</v>
      </c>
      <c r="Y39" s="29">
        <f t="shared" si="8"/>
        <v>13089.46</v>
      </c>
      <c r="Z39" s="24">
        <v>34</v>
      </c>
      <c r="AB39" s="24">
        <v>15</v>
      </c>
    </row>
    <row r="40" spans="1:28" s="13" customFormat="1" ht="20.25" customHeight="1">
      <c r="A40" s="99">
        <v>170</v>
      </c>
      <c r="B40" s="100" t="s">
        <v>90</v>
      </c>
      <c r="C40" s="100" t="s">
        <v>38</v>
      </c>
      <c r="D40" s="101" t="s">
        <v>57</v>
      </c>
      <c r="E40" s="100">
        <v>106</v>
      </c>
      <c r="F40" s="101">
        <f>'ENE 1A'!G40+'ENE 2A'!G40</f>
        <v>15000</v>
      </c>
      <c r="I40" s="101">
        <f>+'ENE 1A'!J40+'ENE 2A'!J40</f>
        <v>0</v>
      </c>
      <c r="J40" s="101">
        <f>+'ENE 1A'!K40+'ENE 2A'!K40</f>
        <v>0</v>
      </c>
      <c r="K40" s="101">
        <f>+'ENE 1A'!L40+'ENE 2A'!L40</f>
        <v>0</v>
      </c>
      <c r="L40" s="101">
        <f>+'ENE 1A'!M40+'ENE 2A'!M43</f>
        <v>0</v>
      </c>
      <c r="M40" s="101">
        <f>+'ENE 1A'!N40+'ENE 2A'!N43</f>
        <v>0</v>
      </c>
      <c r="N40" s="101">
        <f>+'ENE 1A'!O40+'ENE 2A'!O43</f>
        <v>0</v>
      </c>
      <c r="P40" s="103">
        <f t="shared" si="6"/>
        <v>15000</v>
      </c>
      <c r="Q40" s="101">
        <f>+'ENE 1A'!R40+'ENE 2A'!R40</f>
        <v>1910.54</v>
      </c>
      <c r="R40" s="101">
        <f>+'ENE 1A'!S40+'ENE 2A'!S40</f>
        <v>0</v>
      </c>
      <c r="S40" s="101">
        <f>+'ENE 1A'!T40+'ENE 2A'!T43</f>
        <v>0</v>
      </c>
      <c r="T40" s="101">
        <f>+'ENE 1A'!U40+'ENE 2A'!U43</f>
        <v>0</v>
      </c>
      <c r="U40" s="101">
        <f>+'ENE 1A'!V40+'ENE 2A'!V43</f>
        <v>0</v>
      </c>
      <c r="V40" s="101">
        <f>+'ENE 1A'!W40+'ENE 2A'!W40</f>
        <v>0</v>
      </c>
      <c r="W40" s="101">
        <f>+'ENE 1A'!X40+'ENE 2A'!X40</f>
        <v>0</v>
      </c>
      <c r="X40" s="103">
        <f t="shared" si="7"/>
        <v>1910.54</v>
      </c>
      <c r="Y40" s="105">
        <f t="shared" si="8"/>
        <v>13089.46</v>
      </c>
      <c r="Z40" s="99">
        <v>35</v>
      </c>
      <c r="AB40" s="99">
        <v>15</v>
      </c>
    </row>
    <row r="41" spans="1:28" s="31" customFormat="1" ht="20.25" customHeight="1">
      <c r="A41" s="24">
        <v>171</v>
      </c>
      <c r="B41" s="25" t="s">
        <v>91</v>
      </c>
      <c r="C41" s="25" t="s">
        <v>38</v>
      </c>
      <c r="D41" s="26" t="s">
        <v>57</v>
      </c>
      <c r="E41" s="25">
        <v>107</v>
      </c>
      <c r="F41" s="26">
        <f>'ENE 1A'!G41+'ENE 2A'!G41</f>
        <v>15000</v>
      </c>
      <c r="I41" s="26">
        <f>+'ENE 1A'!J41+'ENE 2A'!J41</f>
        <v>0</v>
      </c>
      <c r="J41" s="26">
        <f>+'ENE 1A'!K41+'ENE 2A'!K41</f>
        <v>0</v>
      </c>
      <c r="K41" s="26">
        <f>+'ENE 1A'!L41+'ENE 2A'!L41</f>
        <v>0</v>
      </c>
      <c r="L41" s="26">
        <f>+'ENE 1A'!M41+'ENE 2A'!M44</f>
        <v>0</v>
      </c>
      <c r="M41" s="26">
        <f>+'ENE 1A'!N41+'ENE 2A'!N44</f>
        <v>0</v>
      </c>
      <c r="N41" s="26">
        <f>+'ENE 1A'!O41+'ENE 2A'!O44</f>
        <v>0</v>
      </c>
      <c r="P41" s="28">
        <f t="shared" si="6"/>
        <v>15000</v>
      </c>
      <c r="Q41" s="26">
        <f>+'ENE 1A'!R41+'ENE 2A'!R41</f>
        <v>1910.54</v>
      </c>
      <c r="R41" s="26">
        <f>+'ENE 1A'!S41+'ENE 2A'!S41</f>
        <v>0</v>
      </c>
      <c r="S41" s="26">
        <f>+'ENE 1A'!T41+'ENE 2A'!T44</f>
        <v>0</v>
      </c>
      <c r="T41" s="26">
        <f>+'ENE 1A'!U41+'ENE 2A'!U44</f>
        <v>0</v>
      </c>
      <c r="U41" s="26">
        <f>+'ENE 1A'!V41+'ENE 2A'!V44</f>
        <v>0</v>
      </c>
      <c r="V41" s="26">
        <f>+'ENE 1A'!W41+'ENE 2A'!W41</f>
        <v>0</v>
      </c>
      <c r="W41" s="26">
        <f>+'ENE 1A'!X41+'ENE 2A'!X41</f>
        <v>0</v>
      </c>
      <c r="X41" s="28">
        <f t="shared" si="7"/>
        <v>1910.54</v>
      </c>
      <c r="Y41" s="29">
        <f t="shared" si="8"/>
        <v>13089.46</v>
      </c>
      <c r="Z41" s="24">
        <v>36</v>
      </c>
      <c r="AB41" s="24">
        <v>15</v>
      </c>
    </row>
    <row r="42" spans="1:28" s="13" customFormat="1" ht="20.25" customHeight="1">
      <c r="A42" s="99">
        <v>172</v>
      </c>
      <c r="B42" s="100" t="s">
        <v>92</v>
      </c>
      <c r="C42" s="100" t="s">
        <v>38</v>
      </c>
      <c r="D42" s="101" t="s">
        <v>57</v>
      </c>
      <c r="E42" s="100">
        <v>108</v>
      </c>
      <c r="F42" s="101">
        <f>'ENE 1A'!G42+'ENE 2A'!G42</f>
        <v>15000</v>
      </c>
      <c r="I42" s="101">
        <f>+'ENE 1A'!J42+'ENE 2A'!J42</f>
        <v>0</v>
      </c>
      <c r="J42" s="101">
        <f>+'ENE 1A'!K42+'ENE 2A'!K42</f>
        <v>0</v>
      </c>
      <c r="K42" s="101">
        <f>+'ENE 1A'!L42+'ENE 2A'!L42</f>
        <v>0</v>
      </c>
      <c r="L42" s="101">
        <f>+'ENE 1A'!M42+'ENE 2A'!M45</f>
        <v>0</v>
      </c>
      <c r="M42" s="101">
        <f>+'ENE 1A'!N42+'ENE 2A'!N45</f>
        <v>0</v>
      </c>
      <c r="N42" s="101">
        <f>+'ENE 1A'!O42+'ENE 2A'!O45</f>
        <v>0</v>
      </c>
      <c r="P42" s="103">
        <f t="shared" si="6"/>
        <v>15000</v>
      </c>
      <c r="Q42" s="101">
        <f>+'ENE 1A'!R42+'ENE 2A'!R42</f>
        <v>1910.54</v>
      </c>
      <c r="R42" s="101">
        <f>+'ENE 1A'!S42+'ENE 2A'!S42</f>
        <v>0</v>
      </c>
      <c r="S42" s="101">
        <f>+'ENE 1A'!T42+'ENE 2A'!T45</f>
        <v>0</v>
      </c>
      <c r="T42" s="101">
        <f>+'ENE 1A'!U42+'ENE 2A'!U45</f>
        <v>0</v>
      </c>
      <c r="U42" s="101">
        <f>+'ENE 1A'!V42+'ENE 2A'!V45</f>
        <v>0</v>
      </c>
      <c r="V42" s="101">
        <f>+'ENE 1A'!W42+'ENE 2A'!W42</f>
        <v>0</v>
      </c>
      <c r="W42" s="101">
        <f>+'ENE 1A'!X42+'ENE 2A'!X42</f>
        <v>0</v>
      </c>
      <c r="X42" s="103">
        <f t="shared" si="7"/>
        <v>1910.54</v>
      </c>
      <c r="Y42" s="105">
        <f t="shared" si="8"/>
        <v>13089.46</v>
      </c>
      <c r="Z42" s="99">
        <v>37</v>
      </c>
      <c r="AB42" s="99">
        <v>15</v>
      </c>
    </row>
    <row r="43" spans="1:28" s="31" customFormat="1" ht="20.25" customHeight="1">
      <c r="A43" s="24">
        <v>173</v>
      </c>
      <c r="B43" s="25" t="s">
        <v>93</v>
      </c>
      <c r="C43" s="25" t="s">
        <v>38</v>
      </c>
      <c r="D43" s="26" t="s">
        <v>57</v>
      </c>
      <c r="E43" s="25">
        <v>109</v>
      </c>
      <c r="F43" s="26">
        <f>'ENE 1A'!G43+'ENE 2A'!G43</f>
        <v>15000</v>
      </c>
      <c r="I43" s="26">
        <f>+'ENE 1A'!J43+'ENE 2A'!J43</f>
        <v>0</v>
      </c>
      <c r="J43" s="26">
        <f>+'ENE 1A'!K43+'ENE 2A'!K43</f>
        <v>0</v>
      </c>
      <c r="K43" s="26">
        <f>+'ENE 1A'!L43+'ENE 2A'!L43</f>
        <v>0</v>
      </c>
      <c r="L43" s="26">
        <f>+'ENE 1A'!M43+'ENE 2A'!M46</f>
        <v>0</v>
      </c>
      <c r="M43" s="26">
        <f>+'ENE 1A'!N43+'ENE 2A'!N46</f>
        <v>0</v>
      </c>
      <c r="N43" s="26">
        <f>+'ENE 1A'!O43+'ENE 2A'!O46</f>
        <v>0</v>
      </c>
      <c r="P43" s="28">
        <f t="shared" si="6"/>
        <v>15000</v>
      </c>
      <c r="Q43" s="26">
        <f>+'ENE 1A'!R43+'ENE 2A'!R43</f>
        <v>1910.54</v>
      </c>
      <c r="R43" s="26">
        <f>+'ENE 1A'!S43+'ENE 2A'!S43</f>
        <v>0</v>
      </c>
      <c r="S43" s="26">
        <f>+'ENE 1A'!T43+'ENE 2A'!T46</f>
        <v>0</v>
      </c>
      <c r="T43" s="26">
        <f>+'ENE 1A'!U43+'ENE 2A'!U46</f>
        <v>0</v>
      </c>
      <c r="U43" s="26">
        <f>+'ENE 1A'!V43+'ENE 2A'!V46</f>
        <v>0</v>
      </c>
      <c r="V43" s="26">
        <f>+'ENE 1A'!W43+'ENE 2A'!W43</f>
        <v>0</v>
      </c>
      <c r="W43" s="26">
        <f>+'ENE 1A'!X43+'ENE 2A'!X43</f>
        <v>0</v>
      </c>
      <c r="X43" s="28">
        <f t="shared" si="7"/>
        <v>1910.54</v>
      </c>
      <c r="Y43" s="29">
        <f t="shared" si="8"/>
        <v>13089.46</v>
      </c>
      <c r="Z43" s="24">
        <v>38</v>
      </c>
      <c r="AB43" s="24">
        <v>15</v>
      </c>
    </row>
    <row r="44" spans="1:28" s="13" customFormat="1" ht="20.25" customHeight="1">
      <c r="A44" s="99">
        <v>174</v>
      </c>
      <c r="B44" s="100" t="s">
        <v>94</v>
      </c>
      <c r="C44" s="100" t="s">
        <v>38</v>
      </c>
      <c r="D44" s="101" t="s">
        <v>57</v>
      </c>
      <c r="E44" s="100">
        <v>110</v>
      </c>
      <c r="F44" s="101">
        <f>'ENE 1A'!G44+'ENE 2A'!G44</f>
        <v>8579</v>
      </c>
      <c r="I44" s="101">
        <f>+'ENE 1A'!J44+'ENE 2A'!J44</f>
        <v>0</v>
      </c>
      <c r="J44" s="101">
        <f>+'ENE 1A'!K44+'ENE 2A'!K44</f>
        <v>0</v>
      </c>
      <c r="K44" s="101">
        <f>+'ENE 1A'!L44+'ENE 2A'!L44</f>
        <v>0</v>
      </c>
      <c r="L44" s="101">
        <f>+'ENE 1A'!M44+'ENE 2A'!M47</f>
        <v>0</v>
      </c>
      <c r="M44" s="101">
        <f>+'ENE 1A'!N44+'ENE 2A'!N47</f>
        <v>0</v>
      </c>
      <c r="N44" s="101">
        <f>+'ENE 1A'!O44+'ENE 2A'!O47</f>
        <v>0</v>
      </c>
      <c r="P44" s="103">
        <f t="shared" si="6"/>
        <v>8579</v>
      </c>
      <c r="Q44" s="101">
        <f>+'ENE 1A'!R44+'ENE 2A'!R44</f>
        <v>687.5</v>
      </c>
      <c r="R44" s="101">
        <f>+'ENE 1A'!S44+'ENE 2A'!S44</f>
        <v>0</v>
      </c>
      <c r="S44" s="101">
        <f>+'ENE 1A'!T44+'ENE 2A'!T47</f>
        <v>0</v>
      </c>
      <c r="T44" s="101">
        <f>+'ENE 1A'!U44+'ENE 2A'!U47</f>
        <v>0</v>
      </c>
      <c r="U44" s="101">
        <f>+'ENE 1A'!V44+'ENE 2A'!V47</f>
        <v>0</v>
      </c>
      <c r="V44" s="101">
        <f>+'ENE 1A'!W44+'ENE 2A'!W44</f>
        <v>0</v>
      </c>
      <c r="W44" s="101">
        <f>+'ENE 1A'!X44+'ENE 2A'!X44</f>
        <v>0</v>
      </c>
      <c r="X44" s="103">
        <f t="shared" si="7"/>
        <v>687.5</v>
      </c>
      <c r="Y44" s="105">
        <f t="shared" si="8"/>
        <v>7891.5</v>
      </c>
      <c r="Z44" s="99">
        <v>39</v>
      </c>
      <c r="AB44" s="99">
        <v>1</v>
      </c>
    </row>
    <row r="45" spans="1:28" s="31" customFormat="1" ht="20.25" customHeight="1">
      <c r="A45" s="24">
        <v>175</v>
      </c>
      <c r="B45" s="25" t="s">
        <v>95</v>
      </c>
      <c r="C45" s="25" t="s">
        <v>38</v>
      </c>
      <c r="D45" s="26" t="s">
        <v>57</v>
      </c>
      <c r="E45" s="25">
        <v>111</v>
      </c>
      <c r="F45" s="26">
        <f>'ENE 1A'!G45+'ENE 2A'!G45</f>
        <v>8579</v>
      </c>
      <c r="I45" s="26">
        <f>+'ENE 1A'!J45+'ENE 2A'!J45</f>
        <v>0</v>
      </c>
      <c r="J45" s="26">
        <f>+'ENE 1A'!K45+'ENE 2A'!K45</f>
        <v>0</v>
      </c>
      <c r="K45" s="26">
        <f>+'ENE 1A'!L45+'ENE 2A'!L45</f>
        <v>0</v>
      </c>
      <c r="L45" s="26">
        <f>+'ENE 1A'!M45+'ENE 2A'!M48</f>
        <v>0</v>
      </c>
      <c r="M45" s="26">
        <f>+'ENE 1A'!N45+'ENE 2A'!N48</f>
        <v>0</v>
      </c>
      <c r="N45" s="26">
        <f>+'ENE 1A'!O45+'ENE 2A'!O48</f>
        <v>0</v>
      </c>
      <c r="P45" s="28">
        <f t="shared" si="6"/>
        <v>8579</v>
      </c>
      <c r="Q45" s="26">
        <f>+'ENE 1A'!R45+'ENE 2A'!R45</f>
        <v>687.5</v>
      </c>
      <c r="R45" s="26">
        <f>+'ENE 1A'!S45+'ENE 2A'!S45</f>
        <v>0</v>
      </c>
      <c r="S45" s="26">
        <f>+'ENE 1A'!T45+'ENE 2A'!T48</f>
        <v>0</v>
      </c>
      <c r="T45" s="26">
        <f>+'ENE 1A'!U45+'ENE 2A'!U48</f>
        <v>0</v>
      </c>
      <c r="U45" s="26">
        <f>+'ENE 1A'!V45+'ENE 2A'!V48</f>
        <v>0</v>
      </c>
      <c r="V45" s="26">
        <f>+'ENE 1A'!W45+'ENE 2A'!W45</f>
        <v>0</v>
      </c>
      <c r="W45" s="26">
        <f>+'ENE 1A'!X45+'ENE 2A'!X45</f>
        <v>0</v>
      </c>
      <c r="X45" s="28">
        <f t="shared" si="7"/>
        <v>687.5</v>
      </c>
      <c r="Y45" s="29">
        <f t="shared" si="8"/>
        <v>7891.5</v>
      </c>
      <c r="Z45" s="24">
        <v>40</v>
      </c>
      <c r="AB45" s="24">
        <v>1</v>
      </c>
    </row>
    <row r="46" spans="1:28" s="13" customFormat="1" ht="20.25" customHeight="1">
      <c r="A46" s="99">
        <v>176</v>
      </c>
      <c r="B46" s="100" t="s">
        <v>96</v>
      </c>
      <c r="C46" s="100" t="s">
        <v>38</v>
      </c>
      <c r="D46" s="101" t="s">
        <v>57</v>
      </c>
      <c r="E46" s="100">
        <v>112</v>
      </c>
      <c r="F46" s="101">
        <f>'ENE 1A'!G46+'ENE 2A'!G46</f>
        <v>9478</v>
      </c>
      <c r="I46" s="101">
        <f>+'ENE 1A'!J46+'ENE 2A'!J46</f>
        <v>0</v>
      </c>
      <c r="J46" s="101">
        <f>+'ENE 1A'!K46+'ENE 2A'!K46</f>
        <v>0</v>
      </c>
      <c r="K46" s="101">
        <f>+'ENE 1A'!L46+'ENE 2A'!L46</f>
        <v>0</v>
      </c>
      <c r="L46" s="101">
        <f>+'ENE 1A'!M46+'ENE 2A'!M49</f>
        <v>0</v>
      </c>
      <c r="M46" s="101">
        <f>+'ENE 1A'!N46+'ENE 2A'!N49</f>
        <v>0</v>
      </c>
      <c r="N46" s="101">
        <f>+'ENE 1A'!O46+'ENE 2A'!O49</f>
        <v>0</v>
      </c>
      <c r="P46" s="103">
        <f t="shared" si="6"/>
        <v>9478</v>
      </c>
      <c r="Q46" s="101">
        <f>+'ENE 1A'!R46+'ENE 2A'!R46</f>
        <v>517.1</v>
      </c>
      <c r="R46" s="101">
        <f>+'ENE 1A'!S46+'ENE 2A'!S46</f>
        <v>0</v>
      </c>
      <c r="S46" s="101">
        <f>+'ENE 1A'!T46+'ENE 2A'!T49</f>
        <v>0</v>
      </c>
      <c r="T46" s="101">
        <f>+'ENE 1A'!U46+'ENE 2A'!U49</f>
        <v>0</v>
      </c>
      <c r="U46" s="101">
        <f>+'ENE 1A'!V46+'ENE 2A'!V49</f>
        <v>0</v>
      </c>
      <c r="V46" s="101">
        <f>+'ENE 1A'!W46+'ENE 2A'!W46</f>
        <v>0</v>
      </c>
      <c r="W46" s="101">
        <f>+'ENE 1A'!X46+'ENE 2A'!X46</f>
        <v>0</v>
      </c>
      <c r="X46" s="103">
        <f t="shared" si="7"/>
        <v>517.1</v>
      </c>
      <c r="Y46" s="105">
        <f t="shared" si="8"/>
        <v>8960.9</v>
      </c>
      <c r="Z46" s="99">
        <v>41</v>
      </c>
      <c r="AB46" s="99">
        <v>1</v>
      </c>
    </row>
    <row r="47" spans="1:28" customFormat="1" ht="20.25" customHeight="1"/>
    <row r="48" spans="1:28" customFormat="1" ht="20.25" customHeight="1"/>
    <row r="49" spans="1:216" customFormat="1" ht="20.25" customHeight="1"/>
    <row r="50" spans="1:216" customFormat="1" ht="20.25" customHeight="1"/>
    <row r="51" spans="1:216" s="53" customFormat="1" ht="17.25" customHeight="1" thickBot="1">
      <c r="A51" s="47"/>
      <c r="B51" s="48"/>
      <c r="C51" s="48"/>
      <c r="D51" s="34"/>
      <c r="E51" s="34"/>
      <c r="F51" s="49">
        <f>SUM(F9:F49)</f>
        <v>665124.59999999986</v>
      </c>
      <c r="G51" s="49" t="e">
        <f>SUM(G9:G21)</f>
        <v>#REF!</v>
      </c>
      <c r="H51" s="49" t="e">
        <f>SUM(H9:H21)</f>
        <v>#REF!</v>
      </c>
      <c r="I51" s="49">
        <f>SUM(I9:I49)</f>
        <v>20266.5</v>
      </c>
      <c r="J51" s="49">
        <f>SUM(J9:J49)</f>
        <v>28171.5</v>
      </c>
      <c r="K51" s="49">
        <f>SUM(K9:K49)</f>
        <v>2717.2599999999993</v>
      </c>
      <c r="L51" s="49">
        <f>SUM(L9:L49)</f>
        <v>0</v>
      </c>
      <c r="M51" s="49" t="e">
        <f>SUM(M9:M21)</f>
        <v>#REF!</v>
      </c>
      <c r="N51" s="49">
        <f>SUM(N9:N49)</f>
        <v>0</v>
      </c>
      <c r="O51" s="49" t="e">
        <f>SUM(O9:O21)</f>
        <v>#REF!</v>
      </c>
      <c r="P51" s="49">
        <f t="shared" ref="P51:Y51" si="9">SUM(P9:P49)</f>
        <v>716279.86</v>
      </c>
      <c r="Q51" s="49">
        <f t="shared" si="9"/>
        <v>107944.93999999994</v>
      </c>
      <c r="R51" s="49">
        <f t="shared" si="9"/>
        <v>55490.191500000023</v>
      </c>
      <c r="S51" s="49">
        <f t="shared" si="9"/>
        <v>0</v>
      </c>
      <c r="T51" s="49">
        <f t="shared" si="9"/>
        <v>0</v>
      </c>
      <c r="U51" s="49">
        <f t="shared" si="9"/>
        <v>0</v>
      </c>
      <c r="V51" s="49">
        <f t="shared" si="9"/>
        <v>63487.83</v>
      </c>
      <c r="W51" s="49">
        <f t="shared" si="9"/>
        <v>2500</v>
      </c>
      <c r="X51" s="49">
        <f t="shared" si="9"/>
        <v>229422.96150000018</v>
      </c>
      <c r="Y51" s="49">
        <f t="shared" si="9"/>
        <v>486856.89850000018</v>
      </c>
      <c r="Z51" s="50"/>
      <c r="AA51" s="50"/>
      <c r="AB51" s="50"/>
      <c r="AC51" s="51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</row>
    <row r="52" spans="1:216" ht="14.25" customHeight="1" thickTop="1">
      <c r="A52" s="54"/>
      <c r="D52" s="98"/>
      <c r="E52" s="98"/>
      <c r="I52" s="54"/>
      <c r="J52" s="54"/>
      <c r="AC52" s="57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</row>
    <row r="53" spans="1:216" ht="15">
      <c r="A53" s="98"/>
      <c r="B53" s="98"/>
      <c r="C53" s="98"/>
      <c r="D53" s="98"/>
      <c r="E53" s="98"/>
      <c r="I53" s="54"/>
      <c r="J53" s="54"/>
      <c r="AC53" s="61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</row>
    <row r="54" spans="1:216" ht="15">
      <c r="A54" s="59"/>
      <c r="B54" s="59"/>
      <c r="I54" s="54"/>
      <c r="J54" s="54"/>
      <c r="Z54" s="59"/>
      <c r="AA54" s="59"/>
      <c r="AB54" s="59"/>
      <c r="AC54" s="79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</row>
    <row r="55" spans="1:216" ht="46.5" customHeight="1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63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</row>
    <row r="56" spans="1:216" ht="15">
      <c r="A56" s="98"/>
      <c r="B56" s="98"/>
      <c r="C56" s="98"/>
      <c r="D56" s="98"/>
      <c r="E56" s="98"/>
      <c r="J56" s="59"/>
      <c r="K56" s="142"/>
      <c r="L56" s="142"/>
      <c r="M56" s="142"/>
      <c r="N56" s="142"/>
      <c r="O56" s="142"/>
      <c r="P56" s="142"/>
      <c r="Q56" s="142"/>
      <c r="V56" s="98"/>
      <c r="X56" s="56"/>
      <c r="Y56" s="60"/>
      <c r="AC56" s="61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</row>
    <row r="57" spans="1:216" ht="15">
      <c r="A57" s="59"/>
      <c r="B57" s="59"/>
      <c r="C57" s="59"/>
      <c r="J57" s="59"/>
      <c r="K57" s="142"/>
      <c r="L57" s="142"/>
      <c r="M57" s="142"/>
      <c r="N57" s="142"/>
      <c r="O57" s="142"/>
      <c r="P57" s="142"/>
      <c r="Q57" s="142"/>
      <c r="R57" s="59"/>
      <c r="S57" s="59"/>
      <c r="T57" s="59"/>
      <c r="U57" s="59"/>
      <c r="V57" s="59"/>
      <c r="W57" s="59"/>
      <c r="X57" s="56"/>
      <c r="Z57" s="59"/>
      <c r="AA57" s="59"/>
      <c r="AB57" s="59"/>
      <c r="AC57" s="61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</row>
    <row r="58" spans="1:216" s="41" customFormat="1" ht="20.25" customHeight="1">
      <c r="A58" s="33"/>
      <c r="B58" s="34"/>
      <c r="C58" s="34"/>
      <c r="D58" s="98"/>
      <c r="E58" s="98"/>
      <c r="F58" s="35"/>
      <c r="G58" s="35"/>
      <c r="H58" s="35"/>
      <c r="I58" s="36"/>
      <c r="J58" s="36"/>
      <c r="K58" s="35"/>
      <c r="L58" s="35"/>
      <c r="M58" s="35"/>
      <c r="N58" s="35"/>
      <c r="O58" s="35"/>
      <c r="P58" s="37"/>
      <c r="Q58" s="35"/>
      <c r="R58" s="35"/>
      <c r="S58" s="35"/>
      <c r="T58" s="35"/>
      <c r="U58" s="35"/>
      <c r="V58" s="35"/>
      <c r="W58" s="35"/>
      <c r="X58" s="37"/>
      <c r="Y58" s="38"/>
      <c r="Z58" s="33"/>
      <c r="AA58" s="33"/>
      <c r="AB58" s="33"/>
      <c r="AC58" s="43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</row>
    <row r="59" spans="1:216">
      <c r="D59" s="59"/>
      <c r="E59" s="59"/>
      <c r="AC59" s="66"/>
    </row>
    <row r="60" spans="1:216" s="53" customFormat="1" ht="17.25" customHeight="1">
      <c r="A60" s="47"/>
      <c r="B60" s="48"/>
      <c r="C60" s="48"/>
      <c r="D60" s="54"/>
      <c r="E60" s="54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50"/>
      <c r="AA60" s="50"/>
      <c r="AB60" s="50"/>
      <c r="AC60" s="68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</row>
    <row r="61" spans="1:216" ht="14.25" customHeight="1">
      <c r="A61" s="54"/>
      <c r="I61" s="54"/>
      <c r="J61" s="54"/>
      <c r="K61" s="142"/>
      <c r="L61" s="142"/>
      <c r="M61" s="142"/>
      <c r="N61" s="142"/>
      <c r="O61" s="142"/>
      <c r="P61" s="142"/>
      <c r="Q61" s="142"/>
      <c r="V61" s="55"/>
      <c r="X61" s="56"/>
      <c r="AC61" s="63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</row>
    <row r="62" spans="1:216" ht="15">
      <c r="A62" s="86"/>
      <c r="B62" s="86"/>
      <c r="C62" s="86"/>
      <c r="D62" s="70"/>
      <c r="E62" s="70"/>
      <c r="J62" s="59"/>
      <c r="K62" s="142"/>
      <c r="L62" s="142"/>
      <c r="M62" s="142"/>
      <c r="N62" s="142"/>
      <c r="O62" s="142"/>
      <c r="P62" s="142"/>
      <c r="Q62" s="142"/>
      <c r="V62" s="86"/>
      <c r="X62" s="56"/>
      <c r="Y62" s="60"/>
      <c r="AC62" s="61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</row>
    <row r="63" spans="1:216" ht="15">
      <c r="A63" s="59"/>
      <c r="B63" s="59"/>
      <c r="C63" s="59"/>
      <c r="J63" s="59"/>
      <c r="K63" s="142"/>
      <c r="L63" s="142"/>
      <c r="M63" s="142"/>
      <c r="N63" s="142"/>
      <c r="O63" s="142"/>
      <c r="P63" s="142"/>
      <c r="Q63" s="142"/>
      <c r="R63" s="59"/>
      <c r="S63" s="59"/>
      <c r="T63" s="59"/>
      <c r="U63" s="59"/>
      <c r="V63" s="59"/>
      <c r="W63" s="59"/>
      <c r="X63" s="56"/>
      <c r="Z63" s="59"/>
      <c r="AA63" s="59"/>
      <c r="AB63" s="59"/>
      <c r="AC63" s="61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</row>
    <row r="64" spans="1:216" ht="15">
      <c r="AC64" s="61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</row>
    <row r="65" spans="1:215" ht="15">
      <c r="D65" s="59"/>
      <c r="E65" s="59"/>
      <c r="AC65" s="61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</row>
    <row r="66" spans="1:215" s="53" customFormat="1" ht="15">
      <c r="A66" s="47"/>
      <c r="B66" s="48"/>
      <c r="C66" s="70"/>
      <c r="D66" s="54"/>
      <c r="E66" s="54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50"/>
      <c r="AA66" s="50"/>
      <c r="AB66" s="50"/>
      <c r="AC66" s="71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</row>
    <row r="67" spans="1:215">
      <c r="A67" s="54"/>
      <c r="I67" s="54"/>
      <c r="J67" s="54"/>
      <c r="K67" s="142"/>
      <c r="L67" s="142"/>
      <c r="M67" s="142"/>
      <c r="N67" s="142"/>
      <c r="O67" s="142"/>
      <c r="P67" s="142"/>
      <c r="Q67" s="142"/>
      <c r="V67" s="55"/>
      <c r="X67" s="56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</row>
    <row r="68" spans="1:215" ht="15">
      <c r="A68" s="86"/>
      <c r="B68" s="86"/>
      <c r="J68" s="59"/>
      <c r="K68" s="142"/>
      <c r="L68" s="142"/>
      <c r="M68" s="142"/>
      <c r="N68" s="142"/>
      <c r="O68" s="142"/>
      <c r="P68" s="142"/>
      <c r="Q68" s="142"/>
      <c r="V68" s="86"/>
      <c r="X68" s="56"/>
      <c r="Y68" s="60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</row>
    <row r="69" spans="1:215" ht="15">
      <c r="A69" s="59"/>
      <c r="B69" s="59"/>
      <c r="C69" s="59"/>
      <c r="J69" s="59"/>
      <c r="K69" s="142"/>
      <c r="L69" s="142"/>
      <c r="M69" s="142"/>
      <c r="N69" s="142"/>
      <c r="O69" s="142"/>
      <c r="P69" s="142"/>
      <c r="Q69" s="142"/>
      <c r="R69" s="59"/>
      <c r="S69" s="59"/>
      <c r="T69" s="59"/>
      <c r="U69" s="59"/>
      <c r="V69" s="86"/>
      <c r="W69" s="72"/>
      <c r="X69" s="56"/>
      <c r="Z69" s="59"/>
      <c r="AA69" s="59"/>
      <c r="AB69" s="59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</row>
    <row r="70" spans="1:215" ht="15">
      <c r="V70" s="86"/>
      <c r="W70" s="7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</row>
    <row r="71" spans="1:215" ht="15">
      <c r="V71" s="86"/>
      <c r="W71" s="7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</row>
    <row r="72" spans="1:215" ht="15">
      <c r="V72" s="86"/>
      <c r="W72" s="7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</row>
    <row r="73" spans="1:215" ht="15">
      <c r="V73" s="86"/>
      <c r="W73" s="7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</row>
    <row r="74" spans="1:215" ht="15">
      <c r="V74" s="86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</row>
    <row r="75" spans="1:215" ht="15"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</row>
    <row r="76" spans="1:215" ht="15"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</row>
    <row r="77" spans="1:215" ht="15"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</row>
    <row r="78" spans="1:215" ht="15"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</row>
    <row r="79" spans="1:215"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  <c r="GU79" s="64"/>
      <c r="GV79" s="64"/>
      <c r="GW79" s="64"/>
      <c r="GX79" s="64"/>
      <c r="GY79" s="64"/>
      <c r="GZ79" s="64"/>
      <c r="HA79" s="64"/>
      <c r="HB79" s="64"/>
      <c r="HC79" s="64"/>
      <c r="HD79" s="64"/>
    </row>
    <row r="80" spans="1:215" ht="15"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</row>
    <row r="81" spans="29:212" ht="15"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</row>
    <row r="82" spans="29:212" ht="15"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</row>
    <row r="83" spans="29:212"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  <c r="GY83" s="64"/>
      <c r="GZ83" s="64"/>
      <c r="HA83" s="64"/>
      <c r="HB83" s="64"/>
      <c r="HC83" s="64"/>
      <c r="HD83" s="64"/>
    </row>
    <row r="84" spans="29:212" ht="15"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</row>
    <row r="85" spans="29:212" ht="15"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</row>
    <row r="86" spans="29:212" ht="15"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</row>
    <row r="87" spans="29:212" ht="15"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</row>
    <row r="88" spans="29:212" ht="15"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</row>
    <row r="89" spans="29:212" ht="15"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</row>
    <row r="90" spans="29:212" ht="15"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</row>
    <row r="91" spans="29:212" ht="15"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</row>
    <row r="92" spans="29:212" ht="15"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</row>
    <row r="93" spans="29:212" ht="15"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</row>
    <row r="94" spans="29:212" ht="15"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</row>
    <row r="95" spans="29:212" ht="15"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</row>
    <row r="96" spans="29:212" ht="15"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</row>
    <row r="97" spans="29:212" ht="15"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</row>
    <row r="98" spans="29:212"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58"/>
      <c r="HB98" s="58"/>
      <c r="HC98" s="58"/>
      <c r="HD98" s="58"/>
    </row>
    <row r="99" spans="29:212" ht="15"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</row>
    <row r="100" spans="29:212" ht="15"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</row>
    <row r="101" spans="29:212" ht="15"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</row>
    <row r="102" spans="29:212"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  <c r="GS102" s="58"/>
      <c r="GT102" s="58"/>
      <c r="GU102" s="58"/>
      <c r="GV102" s="58"/>
      <c r="GW102" s="58"/>
      <c r="GX102" s="58"/>
      <c r="GY102" s="58"/>
      <c r="GZ102" s="58"/>
      <c r="HA102" s="58"/>
      <c r="HB102" s="58"/>
      <c r="HC102" s="58"/>
      <c r="HD102" s="58"/>
    </row>
    <row r="103" spans="29:212" ht="15"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</row>
    <row r="104" spans="29:212" ht="15"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</row>
    <row r="105" spans="29:212" ht="15"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</row>
    <row r="106" spans="29:212" ht="15"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</row>
    <row r="107" spans="29:212" ht="15"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</row>
    <row r="108" spans="29:212" ht="15"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</row>
    <row r="109" spans="29:212" ht="15"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</row>
    <row r="110" spans="29:212" ht="15"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</row>
    <row r="111" spans="29:212" ht="15"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</row>
    <row r="112" spans="29:212" ht="15"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</row>
    <row r="113" spans="29:212" ht="15"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</row>
    <row r="114" spans="29:212" ht="15"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</row>
    <row r="115" spans="29:212" ht="15"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</row>
    <row r="116" spans="29:212" ht="15"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</row>
    <row r="117" spans="29:212" ht="15"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</row>
    <row r="118" spans="29:212" ht="15"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</row>
    <row r="119" spans="29:212" ht="15"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</row>
    <row r="120" spans="29:212"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58"/>
      <c r="HB120" s="58"/>
      <c r="HC120" s="58"/>
      <c r="HD120" s="58"/>
    </row>
    <row r="121" spans="29:212" ht="15"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</row>
    <row r="122" spans="29:212" ht="15"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</row>
    <row r="123" spans="29:212" ht="15"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</row>
    <row r="124" spans="29:212"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58"/>
      <c r="HB124" s="58"/>
      <c r="HC124" s="58"/>
      <c r="HD124" s="58"/>
    </row>
    <row r="125" spans="29:212" ht="15"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</row>
    <row r="126" spans="29:212" ht="15"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</row>
    <row r="127" spans="29:212" ht="15"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</row>
    <row r="128" spans="29:212" ht="15"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</row>
    <row r="129" spans="29:212" ht="15"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</row>
    <row r="130" spans="29:212" ht="15"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</row>
    <row r="131" spans="29:212" ht="15"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</row>
    <row r="132" spans="29:212" ht="15"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</row>
    <row r="133" spans="29:212" ht="15"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</row>
    <row r="134" spans="29:212" ht="15"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</row>
    <row r="135" spans="29:212" ht="15"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</row>
    <row r="136" spans="29:212" ht="15"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</row>
    <row r="137" spans="29:212" ht="15"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</row>
    <row r="138" spans="29:212" ht="15"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</row>
    <row r="139" spans="29:212" ht="15"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</row>
    <row r="140" spans="29:212" ht="15"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</row>
    <row r="141" spans="29:212" ht="15"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</row>
    <row r="142" spans="29:212"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</row>
    <row r="143" spans="29:212" ht="15"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</row>
    <row r="144" spans="29:212" ht="15"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</row>
    <row r="145" spans="29:212" ht="15"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</row>
    <row r="146" spans="29:212"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  <c r="FK146" s="73"/>
      <c r="FL146" s="73"/>
      <c r="FM146" s="73"/>
      <c r="FN146" s="73"/>
      <c r="FO146" s="73"/>
      <c r="FP146" s="73"/>
      <c r="FQ146" s="73"/>
      <c r="FR146" s="73"/>
      <c r="FS146" s="73"/>
      <c r="FT146" s="73"/>
      <c r="FU146" s="73"/>
      <c r="FV146" s="73"/>
      <c r="FW146" s="73"/>
      <c r="FX146" s="73"/>
      <c r="FY146" s="73"/>
      <c r="FZ146" s="73"/>
      <c r="GA146" s="73"/>
      <c r="GB146" s="73"/>
      <c r="GC146" s="73"/>
      <c r="GD146" s="73"/>
      <c r="GE146" s="73"/>
      <c r="GF146" s="73"/>
      <c r="GG146" s="73"/>
      <c r="GH146" s="73"/>
      <c r="GI146" s="73"/>
      <c r="GJ146" s="73"/>
      <c r="GK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</row>
    <row r="147" spans="29:212" ht="15"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</row>
    <row r="148" spans="29:212" ht="15"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</row>
    <row r="149" spans="29:212" ht="15"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</row>
    <row r="150" spans="29:212" ht="15"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</row>
    <row r="151" spans="29:212" ht="15"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</row>
    <row r="152" spans="29:212" ht="15"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</row>
    <row r="153" spans="29:212" ht="15"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</row>
    <row r="154" spans="29:212" ht="15"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</row>
    <row r="155" spans="29:212" ht="15"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</row>
    <row r="156" spans="29:212" ht="15"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</row>
    <row r="157" spans="29:212" ht="15"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</row>
    <row r="158" spans="29:212" ht="15"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</row>
    <row r="159" spans="29:212" ht="15"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</row>
    <row r="160" spans="29:212" ht="15"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</row>
    <row r="161" spans="29:212" ht="15"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</row>
    <row r="162" spans="29:212" ht="15"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</row>
    <row r="163" spans="29:212" ht="15"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</row>
    <row r="164" spans="29:212" ht="15"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</row>
    <row r="165" spans="29:212" ht="15"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</row>
    <row r="166" spans="29:212"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  <c r="FK166" s="73"/>
      <c r="FL166" s="73"/>
      <c r="FM166" s="73"/>
      <c r="FN166" s="73"/>
      <c r="FO166" s="73"/>
      <c r="FP166" s="73"/>
      <c r="FQ166" s="73"/>
      <c r="FR166" s="73"/>
      <c r="FS166" s="73"/>
      <c r="FT166" s="73"/>
      <c r="FU166" s="73"/>
      <c r="FV166" s="73"/>
      <c r="FW166" s="73"/>
      <c r="FX166" s="73"/>
      <c r="FY166" s="73"/>
      <c r="FZ166" s="73"/>
      <c r="GA166" s="73"/>
      <c r="GB166" s="73"/>
      <c r="GC166" s="73"/>
      <c r="GD166" s="73"/>
      <c r="GE166" s="73"/>
      <c r="GF166" s="73"/>
      <c r="GG166" s="73"/>
      <c r="GH166" s="73"/>
      <c r="GI166" s="73"/>
      <c r="GJ166" s="73"/>
      <c r="GK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</row>
    <row r="167" spans="29:212" ht="15"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</row>
    <row r="168" spans="29:212" ht="15"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</row>
    <row r="169" spans="29:212" ht="15"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</row>
    <row r="170" spans="29:212"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  <c r="FK170" s="73"/>
      <c r="FL170" s="73"/>
      <c r="FM170" s="73"/>
      <c r="FN170" s="73"/>
      <c r="FO170" s="73"/>
      <c r="FP170" s="73"/>
      <c r="FQ170" s="73"/>
      <c r="FR170" s="73"/>
      <c r="FS170" s="73"/>
      <c r="FT170" s="73"/>
      <c r="FU170" s="73"/>
      <c r="FV170" s="73"/>
      <c r="FW170" s="73"/>
      <c r="FX170" s="73"/>
      <c r="FY170" s="73"/>
      <c r="FZ170" s="73"/>
      <c r="GA170" s="73"/>
      <c r="GB170" s="73"/>
      <c r="GC170" s="73"/>
      <c r="GD170" s="73"/>
      <c r="GE170" s="73"/>
      <c r="GF170" s="73"/>
      <c r="GG170" s="73"/>
      <c r="GH170" s="73"/>
      <c r="GI170" s="73"/>
      <c r="GJ170" s="73"/>
      <c r="GK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</row>
    <row r="171" spans="29:212" ht="15"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</row>
    <row r="172" spans="29:212" ht="15"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</row>
    <row r="173" spans="29:212" ht="15"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</row>
    <row r="174" spans="29:212" ht="15"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</row>
    <row r="175" spans="29:212" ht="15"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</row>
    <row r="176" spans="29:212" ht="15"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</row>
    <row r="177" spans="29:212" ht="15"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</row>
    <row r="178" spans="29:212" ht="15"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</row>
    <row r="179" spans="29:212" ht="15"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</row>
    <row r="180" spans="29:212" ht="15"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</row>
    <row r="181" spans="29:212" ht="15"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</row>
    <row r="182" spans="29:212" ht="15"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</row>
    <row r="183" spans="29:212" ht="15"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</row>
    <row r="184" spans="29:212" ht="15"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</row>
    <row r="185" spans="29:212" ht="15"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</row>
    <row r="186" spans="29:212" ht="15"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</row>
    <row r="187" spans="29:212"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  <c r="FK187" s="73"/>
      <c r="FL187" s="73"/>
      <c r="FM187" s="73"/>
      <c r="FN187" s="73"/>
      <c r="FO187" s="73"/>
      <c r="FP187" s="73"/>
      <c r="FQ187" s="73"/>
      <c r="FR187" s="73"/>
      <c r="FS187" s="73"/>
      <c r="FT187" s="73"/>
      <c r="FU187" s="73"/>
      <c r="FV187" s="73"/>
      <c r="FW187" s="73"/>
      <c r="FX187" s="73"/>
      <c r="FY187" s="73"/>
      <c r="FZ187" s="73"/>
      <c r="GA187" s="73"/>
      <c r="GB187" s="73"/>
      <c r="GC187" s="73"/>
      <c r="GD187" s="73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</row>
    <row r="188" spans="29:212" ht="15"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</row>
    <row r="189" spans="29:212" ht="15"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</row>
    <row r="190" spans="29:212" ht="15"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</row>
    <row r="191" spans="29:212"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  <c r="FK191" s="73"/>
      <c r="FL191" s="73"/>
      <c r="FM191" s="73"/>
      <c r="FN191" s="73"/>
      <c r="FO191" s="73"/>
      <c r="FP191" s="73"/>
      <c r="FQ191" s="73"/>
      <c r="FR191" s="73"/>
      <c r="FS191" s="73"/>
      <c r="FT191" s="73"/>
      <c r="FU191" s="73"/>
      <c r="FV191" s="73"/>
      <c r="FW191" s="73"/>
      <c r="FX191" s="73"/>
      <c r="FY191" s="73"/>
      <c r="FZ191" s="73"/>
      <c r="GA191" s="73"/>
      <c r="GB191" s="73"/>
      <c r="GC191" s="73"/>
      <c r="GD191" s="73"/>
      <c r="GE191" s="73"/>
      <c r="GF191" s="73"/>
      <c r="GG191" s="73"/>
      <c r="GH191" s="73"/>
      <c r="GI191" s="73"/>
      <c r="GJ191" s="73"/>
      <c r="GK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</row>
    <row r="192" spans="29:212" ht="15"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</row>
    <row r="193" spans="29:212" ht="15"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</row>
    <row r="194" spans="29:212" ht="15"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</row>
    <row r="195" spans="29:212" ht="15"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</row>
    <row r="196" spans="29:212" ht="15"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</row>
    <row r="197" spans="29:212" ht="15"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</row>
    <row r="198" spans="29:212" ht="15"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</row>
    <row r="199" spans="29:212" ht="15"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</row>
    <row r="200" spans="29:212" ht="15"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</row>
    <row r="201" spans="29:212" ht="15"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</row>
    <row r="202" spans="29:212" ht="15"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</row>
    <row r="203" spans="29:212" ht="15"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</row>
    <row r="204" spans="29:212" ht="15"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</row>
    <row r="205" spans="29:212" ht="15"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</row>
    <row r="206" spans="29:212" ht="15"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</row>
    <row r="207" spans="29:212" ht="15"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</row>
    <row r="208" spans="29:212"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  <c r="FK208" s="73"/>
      <c r="FL208" s="73"/>
      <c r="FM208" s="73"/>
      <c r="FN208" s="73"/>
      <c r="FO208" s="73"/>
      <c r="FP208" s="73"/>
      <c r="FQ208" s="73"/>
      <c r="FR208" s="73"/>
      <c r="FS208" s="73"/>
      <c r="FT208" s="73"/>
      <c r="FU208" s="73"/>
      <c r="FV208" s="73"/>
      <c r="FW208" s="73"/>
      <c r="FX208" s="73"/>
      <c r="FY208" s="73"/>
      <c r="FZ208" s="73"/>
      <c r="GA208" s="73"/>
      <c r="GB208" s="73"/>
      <c r="GC208" s="73"/>
      <c r="GD208" s="73"/>
      <c r="GE208" s="73"/>
      <c r="GF208" s="73"/>
      <c r="GG208" s="73"/>
      <c r="GH208" s="73"/>
      <c r="GI208" s="73"/>
      <c r="GJ208" s="73"/>
      <c r="GK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</row>
    <row r="209" spans="29:212" ht="15"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</row>
    <row r="210" spans="29:212" ht="15"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</row>
    <row r="211" spans="29:212" ht="15"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</row>
    <row r="212" spans="29:212"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  <c r="FK212" s="73"/>
      <c r="FL212" s="73"/>
      <c r="FM212" s="73"/>
      <c r="FN212" s="73"/>
      <c r="FO212" s="73"/>
      <c r="FP212" s="73"/>
      <c r="FQ212" s="73"/>
      <c r="FR212" s="73"/>
      <c r="FS212" s="73"/>
      <c r="FT212" s="73"/>
      <c r="FU212" s="73"/>
      <c r="FV212" s="73"/>
      <c r="FW212" s="73"/>
      <c r="FX212" s="73"/>
      <c r="FY212" s="73"/>
      <c r="FZ212" s="73"/>
      <c r="GA212" s="73"/>
      <c r="GB212" s="73"/>
      <c r="GC212" s="73"/>
      <c r="GD212" s="73"/>
      <c r="GE212" s="73"/>
      <c r="GF212" s="73"/>
      <c r="GG212" s="73"/>
      <c r="GH212" s="73"/>
      <c r="GI212" s="73"/>
      <c r="GJ212" s="73"/>
      <c r="GK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</row>
    <row r="213" spans="29:212" ht="15"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</row>
    <row r="214" spans="29:212" ht="15"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</row>
    <row r="215" spans="29:212" ht="15"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</row>
    <row r="216" spans="29:212" ht="15"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</row>
    <row r="217" spans="29:212" ht="15"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</row>
    <row r="218" spans="29:212" ht="15"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</row>
    <row r="219" spans="29:212" ht="15"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</row>
    <row r="220" spans="29:212" ht="15"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</row>
    <row r="221" spans="29:212" ht="12.75"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75"/>
      <c r="CF221" s="75"/>
      <c r="CG221" s="75"/>
      <c r="CH221" s="75"/>
      <c r="CI221" s="75"/>
      <c r="CJ221" s="75"/>
      <c r="CK221" s="75"/>
      <c r="CL221" s="75"/>
      <c r="CM221" s="75"/>
      <c r="CN221" s="75"/>
      <c r="CO221" s="75"/>
      <c r="CP221" s="75"/>
      <c r="CQ221" s="75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5"/>
      <c r="DC221" s="75"/>
      <c r="DD221" s="75"/>
      <c r="DE221" s="75"/>
      <c r="DF221" s="75"/>
      <c r="DG221" s="75"/>
      <c r="DH221" s="75"/>
      <c r="DI221" s="75"/>
      <c r="DJ221" s="75"/>
      <c r="DK221" s="75"/>
      <c r="DL221" s="75"/>
      <c r="DM221" s="75"/>
      <c r="DN221" s="75"/>
      <c r="DO221" s="75"/>
      <c r="DP221" s="75"/>
      <c r="DQ221" s="75"/>
      <c r="DR221" s="75"/>
      <c r="DS221" s="75"/>
      <c r="DT221" s="75"/>
      <c r="DU221" s="75"/>
      <c r="DV221" s="75"/>
      <c r="DW221" s="75"/>
      <c r="DX221" s="75"/>
      <c r="DY221" s="75"/>
      <c r="DZ221" s="75"/>
      <c r="EA221" s="75"/>
      <c r="EB221" s="75"/>
      <c r="EC221" s="75"/>
      <c r="ED221" s="75"/>
      <c r="EE221" s="75"/>
      <c r="EF221" s="75"/>
      <c r="EG221" s="75"/>
      <c r="EH221" s="75"/>
      <c r="EI221" s="75"/>
      <c r="EJ221" s="75"/>
      <c r="EK221" s="75"/>
      <c r="EL221" s="75"/>
      <c r="EM221" s="75"/>
      <c r="EN221" s="75"/>
      <c r="EO221" s="75"/>
      <c r="EP221" s="75"/>
      <c r="EQ221" s="75"/>
      <c r="ER221" s="75"/>
      <c r="ES221" s="75"/>
      <c r="ET221" s="75"/>
      <c r="EU221" s="75"/>
      <c r="EV221" s="75"/>
      <c r="EW221" s="75"/>
      <c r="EX221" s="75"/>
      <c r="EY221" s="75"/>
      <c r="EZ221" s="75"/>
      <c r="FA221" s="75"/>
      <c r="FB221" s="75"/>
      <c r="FC221" s="75"/>
      <c r="FD221" s="75"/>
      <c r="FE221" s="75"/>
      <c r="FF221" s="75"/>
      <c r="FG221" s="75"/>
      <c r="FH221" s="75"/>
      <c r="FI221" s="75"/>
      <c r="FJ221" s="75"/>
      <c r="FK221" s="75"/>
      <c r="FL221" s="75"/>
      <c r="FM221" s="75"/>
      <c r="FN221" s="75"/>
      <c r="FO221" s="75"/>
      <c r="FP221" s="75"/>
      <c r="FQ221" s="75"/>
      <c r="FR221" s="75"/>
      <c r="FS221" s="75"/>
      <c r="FT221" s="75"/>
      <c r="FU221" s="75"/>
      <c r="FV221" s="75"/>
      <c r="FW221" s="75"/>
      <c r="FX221" s="75"/>
      <c r="FY221" s="75"/>
      <c r="FZ221" s="75"/>
      <c r="GA221" s="75"/>
      <c r="GB221" s="75"/>
      <c r="GC221" s="75"/>
      <c r="GD221" s="75"/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/>
      <c r="GR221" s="75"/>
      <c r="GS221" s="75"/>
      <c r="GT221" s="75"/>
      <c r="GU221" s="75"/>
      <c r="GV221" s="75"/>
      <c r="GW221" s="75"/>
      <c r="GX221" s="75"/>
      <c r="GY221" s="75"/>
      <c r="GZ221" s="75"/>
      <c r="HA221" s="75"/>
      <c r="HB221" s="75"/>
      <c r="HC221" s="75"/>
      <c r="HD221" s="75"/>
    </row>
    <row r="222" spans="29:212" ht="12.75"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  <c r="BT222" s="75"/>
      <c r="BU222" s="75"/>
      <c r="BV222" s="75"/>
      <c r="BW222" s="75"/>
      <c r="BX222" s="75"/>
      <c r="BY222" s="75"/>
      <c r="BZ222" s="75"/>
      <c r="CA222" s="75"/>
      <c r="CB222" s="75"/>
      <c r="CC222" s="75"/>
      <c r="CD222" s="75"/>
      <c r="CE222" s="75"/>
      <c r="CF222" s="75"/>
      <c r="CG222" s="75"/>
      <c r="CH222" s="75"/>
      <c r="CI222" s="75"/>
      <c r="CJ222" s="75"/>
      <c r="CK222" s="75"/>
      <c r="CL222" s="75"/>
      <c r="CM222" s="75"/>
      <c r="CN222" s="75"/>
      <c r="CO222" s="75"/>
      <c r="CP222" s="75"/>
      <c r="CQ222" s="75"/>
      <c r="CR222" s="75"/>
      <c r="CS222" s="75"/>
      <c r="CT222" s="75"/>
      <c r="CU222" s="75"/>
      <c r="CV222" s="75"/>
      <c r="CW222" s="75"/>
      <c r="CX222" s="75"/>
      <c r="CY222" s="75"/>
      <c r="CZ222" s="75"/>
      <c r="DA222" s="75"/>
      <c r="DB222" s="75"/>
      <c r="DC222" s="75"/>
      <c r="DD222" s="75"/>
      <c r="DE222" s="75"/>
      <c r="DF222" s="75"/>
      <c r="DG222" s="75"/>
      <c r="DH222" s="75"/>
      <c r="DI222" s="75"/>
      <c r="DJ222" s="75"/>
      <c r="DK222" s="75"/>
      <c r="DL222" s="75"/>
      <c r="DM222" s="75"/>
      <c r="DN222" s="75"/>
      <c r="DO222" s="75"/>
      <c r="DP222" s="75"/>
      <c r="DQ222" s="75"/>
      <c r="DR222" s="75"/>
      <c r="DS222" s="75"/>
      <c r="DT222" s="75"/>
      <c r="DU222" s="75"/>
      <c r="DV222" s="75"/>
      <c r="DW222" s="75"/>
      <c r="DX222" s="75"/>
      <c r="DY222" s="75"/>
      <c r="DZ222" s="75"/>
      <c r="EA222" s="75"/>
      <c r="EB222" s="75"/>
      <c r="EC222" s="75"/>
      <c r="ED222" s="75"/>
      <c r="EE222" s="75"/>
      <c r="EF222" s="75"/>
      <c r="EG222" s="75"/>
      <c r="EH222" s="75"/>
      <c r="EI222" s="75"/>
      <c r="EJ222" s="75"/>
      <c r="EK222" s="75"/>
      <c r="EL222" s="75"/>
      <c r="EM222" s="75"/>
      <c r="EN222" s="75"/>
      <c r="EO222" s="75"/>
      <c r="EP222" s="75"/>
      <c r="EQ222" s="75"/>
      <c r="ER222" s="75"/>
      <c r="ES222" s="75"/>
      <c r="ET222" s="75"/>
      <c r="EU222" s="75"/>
      <c r="EV222" s="75"/>
      <c r="EW222" s="75"/>
      <c r="EX222" s="75"/>
      <c r="EY222" s="75"/>
      <c r="EZ222" s="75"/>
      <c r="FA222" s="75"/>
      <c r="FB222" s="75"/>
      <c r="FC222" s="75"/>
      <c r="FD222" s="75"/>
      <c r="FE222" s="75"/>
      <c r="FF222" s="75"/>
      <c r="FG222" s="75"/>
      <c r="FH222" s="75"/>
      <c r="FI222" s="75"/>
      <c r="FJ222" s="75"/>
      <c r="FK222" s="75"/>
      <c r="FL222" s="75"/>
      <c r="FM222" s="75"/>
      <c r="FN222" s="75"/>
      <c r="FO222" s="75"/>
      <c r="FP222" s="75"/>
      <c r="FQ222" s="75"/>
      <c r="FR222" s="75"/>
      <c r="FS222" s="75"/>
      <c r="FT222" s="75"/>
      <c r="FU222" s="75"/>
      <c r="FV222" s="75"/>
      <c r="FW222" s="75"/>
      <c r="FX222" s="75"/>
      <c r="FY222" s="75"/>
      <c r="FZ222" s="75"/>
      <c r="GA222" s="75"/>
      <c r="GB222" s="75"/>
      <c r="GC222" s="75"/>
      <c r="GD222" s="75"/>
      <c r="GE222" s="75"/>
      <c r="GF222" s="75"/>
      <c r="GG222" s="75"/>
      <c r="GH222" s="75"/>
      <c r="GI222" s="75"/>
      <c r="GJ222" s="75"/>
      <c r="GK222" s="75"/>
      <c r="GL222" s="75"/>
      <c r="GM222" s="75"/>
      <c r="GN222" s="75"/>
      <c r="GO222" s="75"/>
      <c r="GP222" s="75"/>
      <c r="GQ222" s="75"/>
      <c r="GR222" s="75"/>
      <c r="GS222" s="75"/>
      <c r="GT222" s="75"/>
      <c r="GU222" s="75"/>
      <c r="GV222" s="75"/>
      <c r="GW222" s="75"/>
      <c r="GX222" s="75"/>
      <c r="GY222" s="75"/>
      <c r="GZ222" s="75"/>
      <c r="HA222" s="75"/>
      <c r="HB222" s="75"/>
      <c r="HC222" s="75"/>
      <c r="HD222" s="75"/>
    </row>
    <row r="223" spans="29:212" ht="12.75"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5"/>
      <c r="BT223" s="75"/>
      <c r="BU223" s="75"/>
      <c r="BV223" s="75"/>
      <c r="BW223" s="75"/>
      <c r="BX223" s="75"/>
      <c r="BY223" s="75"/>
      <c r="BZ223" s="75"/>
      <c r="CA223" s="75"/>
      <c r="CB223" s="75"/>
      <c r="CC223" s="75"/>
      <c r="CD223" s="75"/>
      <c r="CE223" s="75"/>
      <c r="CF223" s="75"/>
      <c r="CG223" s="75"/>
      <c r="CH223" s="75"/>
      <c r="CI223" s="75"/>
      <c r="CJ223" s="75"/>
      <c r="CK223" s="75"/>
      <c r="CL223" s="75"/>
      <c r="CM223" s="75"/>
      <c r="CN223" s="75"/>
      <c r="CO223" s="75"/>
      <c r="CP223" s="75"/>
      <c r="CQ223" s="75"/>
      <c r="CR223" s="75"/>
      <c r="CS223" s="75"/>
      <c r="CT223" s="75"/>
      <c r="CU223" s="75"/>
      <c r="CV223" s="75"/>
      <c r="CW223" s="75"/>
      <c r="CX223" s="75"/>
      <c r="CY223" s="75"/>
      <c r="CZ223" s="75"/>
      <c r="DA223" s="75"/>
      <c r="DB223" s="75"/>
      <c r="DC223" s="75"/>
      <c r="DD223" s="75"/>
      <c r="DE223" s="75"/>
      <c r="DF223" s="75"/>
      <c r="DG223" s="75"/>
      <c r="DH223" s="75"/>
      <c r="DI223" s="75"/>
      <c r="DJ223" s="75"/>
      <c r="DK223" s="75"/>
      <c r="DL223" s="75"/>
      <c r="DM223" s="75"/>
      <c r="DN223" s="75"/>
      <c r="DO223" s="75"/>
      <c r="DP223" s="75"/>
      <c r="DQ223" s="75"/>
      <c r="DR223" s="75"/>
      <c r="DS223" s="75"/>
      <c r="DT223" s="75"/>
      <c r="DU223" s="75"/>
      <c r="DV223" s="75"/>
      <c r="DW223" s="75"/>
      <c r="DX223" s="75"/>
      <c r="DY223" s="75"/>
      <c r="DZ223" s="75"/>
      <c r="EA223" s="75"/>
      <c r="EB223" s="75"/>
      <c r="EC223" s="75"/>
      <c r="ED223" s="75"/>
      <c r="EE223" s="75"/>
      <c r="EF223" s="75"/>
      <c r="EG223" s="75"/>
      <c r="EH223" s="75"/>
      <c r="EI223" s="75"/>
      <c r="EJ223" s="75"/>
      <c r="EK223" s="75"/>
      <c r="EL223" s="75"/>
      <c r="EM223" s="75"/>
      <c r="EN223" s="75"/>
      <c r="EO223" s="75"/>
      <c r="EP223" s="75"/>
      <c r="EQ223" s="75"/>
      <c r="ER223" s="75"/>
      <c r="ES223" s="75"/>
      <c r="ET223" s="75"/>
      <c r="EU223" s="75"/>
      <c r="EV223" s="75"/>
      <c r="EW223" s="75"/>
      <c r="EX223" s="75"/>
      <c r="EY223" s="75"/>
      <c r="EZ223" s="75"/>
      <c r="FA223" s="75"/>
      <c r="FB223" s="75"/>
      <c r="FC223" s="75"/>
      <c r="FD223" s="75"/>
      <c r="FE223" s="75"/>
      <c r="FF223" s="75"/>
      <c r="FG223" s="75"/>
      <c r="FH223" s="75"/>
      <c r="FI223" s="75"/>
      <c r="FJ223" s="75"/>
      <c r="FK223" s="75"/>
      <c r="FL223" s="75"/>
      <c r="FM223" s="75"/>
      <c r="FN223" s="75"/>
      <c r="FO223" s="75"/>
      <c r="FP223" s="75"/>
      <c r="FQ223" s="75"/>
      <c r="FR223" s="75"/>
      <c r="FS223" s="75"/>
      <c r="FT223" s="75"/>
      <c r="FU223" s="75"/>
      <c r="FV223" s="75"/>
      <c r="FW223" s="75"/>
      <c r="FX223" s="75"/>
      <c r="FY223" s="75"/>
      <c r="FZ223" s="75"/>
      <c r="GA223" s="75"/>
      <c r="GB223" s="75"/>
      <c r="GC223" s="75"/>
      <c r="GD223" s="75"/>
      <c r="GE223" s="75"/>
      <c r="GF223" s="75"/>
      <c r="GG223" s="75"/>
      <c r="GH223" s="75"/>
      <c r="GI223" s="75"/>
      <c r="GJ223" s="75"/>
      <c r="GK223" s="75"/>
      <c r="GL223" s="75"/>
      <c r="GM223" s="75"/>
      <c r="GN223" s="75"/>
      <c r="GO223" s="75"/>
      <c r="GP223" s="75"/>
      <c r="GQ223" s="75"/>
      <c r="GR223" s="75"/>
      <c r="GS223" s="75"/>
      <c r="GT223" s="75"/>
      <c r="GU223" s="75"/>
      <c r="GV223" s="75"/>
      <c r="GW223" s="75"/>
      <c r="GX223" s="75"/>
      <c r="GY223" s="75"/>
      <c r="GZ223" s="75"/>
      <c r="HA223" s="75"/>
      <c r="HB223" s="75"/>
      <c r="HC223" s="75"/>
      <c r="HD223" s="75"/>
    </row>
    <row r="224" spans="29:212" ht="12.75"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5"/>
      <c r="CI224" s="75"/>
      <c r="CJ224" s="75"/>
      <c r="CK224" s="75"/>
      <c r="CL224" s="75"/>
      <c r="CM224" s="75"/>
      <c r="CN224" s="75"/>
      <c r="CO224" s="75"/>
      <c r="CP224" s="75"/>
      <c r="CQ224" s="75"/>
      <c r="CR224" s="75"/>
      <c r="CS224" s="75"/>
      <c r="CT224" s="75"/>
      <c r="CU224" s="75"/>
      <c r="CV224" s="75"/>
      <c r="CW224" s="75"/>
      <c r="CX224" s="75"/>
      <c r="CY224" s="75"/>
      <c r="CZ224" s="75"/>
      <c r="DA224" s="75"/>
      <c r="DB224" s="75"/>
      <c r="DC224" s="75"/>
      <c r="DD224" s="75"/>
      <c r="DE224" s="75"/>
      <c r="DF224" s="75"/>
      <c r="DG224" s="75"/>
      <c r="DH224" s="75"/>
      <c r="DI224" s="75"/>
      <c r="DJ224" s="75"/>
      <c r="DK224" s="75"/>
      <c r="DL224" s="75"/>
      <c r="DM224" s="75"/>
      <c r="DN224" s="75"/>
      <c r="DO224" s="75"/>
      <c r="DP224" s="75"/>
      <c r="DQ224" s="75"/>
      <c r="DR224" s="75"/>
      <c r="DS224" s="75"/>
      <c r="DT224" s="75"/>
      <c r="DU224" s="75"/>
      <c r="DV224" s="75"/>
      <c r="DW224" s="75"/>
      <c r="DX224" s="75"/>
      <c r="DY224" s="75"/>
      <c r="DZ224" s="75"/>
      <c r="EA224" s="75"/>
      <c r="EB224" s="75"/>
      <c r="EC224" s="75"/>
      <c r="ED224" s="75"/>
      <c r="EE224" s="75"/>
      <c r="EF224" s="75"/>
      <c r="EG224" s="75"/>
      <c r="EH224" s="75"/>
      <c r="EI224" s="75"/>
      <c r="EJ224" s="75"/>
      <c r="EK224" s="75"/>
      <c r="EL224" s="75"/>
      <c r="EM224" s="75"/>
      <c r="EN224" s="75"/>
      <c r="EO224" s="75"/>
      <c r="EP224" s="75"/>
      <c r="EQ224" s="75"/>
      <c r="ER224" s="75"/>
      <c r="ES224" s="75"/>
      <c r="ET224" s="75"/>
      <c r="EU224" s="75"/>
      <c r="EV224" s="75"/>
      <c r="EW224" s="75"/>
      <c r="EX224" s="75"/>
      <c r="EY224" s="75"/>
      <c r="EZ224" s="75"/>
      <c r="FA224" s="75"/>
      <c r="FB224" s="75"/>
      <c r="FC224" s="75"/>
      <c r="FD224" s="75"/>
      <c r="FE224" s="75"/>
      <c r="FF224" s="75"/>
      <c r="FG224" s="75"/>
      <c r="FH224" s="75"/>
      <c r="FI224" s="75"/>
      <c r="FJ224" s="75"/>
      <c r="FK224" s="75"/>
      <c r="FL224" s="75"/>
      <c r="FM224" s="75"/>
      <c r="FN224" s="75"/>
      <c r="FO224" s="75"/>
      <c r="FP224" s="75"/>
      <c r="FQ224" s="75"/>
      <c r="FR224" s="75"/>
      <c r="FS224" s="75"/>
      <c r="FT224" s="75"/>
      <c r="FU224" s="75"/>
      <c r="FV224" s="75"/>
      <c r="FW224" s="75"/>
      <c r="FX224" s="75"/>
      <c r="FY224" s="75"/>
      <c r="FZ224" s="75"/>
      <c r="GA224" s="75"/>
      <c r="GB224" s="75"/>
      <c r="GC224" s="75"/>
      <c r="GD224" s="75"/>
      <c r="GE224" s="75"/>
      <c r="GF224" s="75"/>
      <c r="GG224" s="75"/>
      <c r="GH224" s="75"/>
      <c r="GI224" s="75"/>
      <c r="GJ224" s="75"/>
      <c r="GK224" s="75"/>
      <c r="GL224" s="75"/>
      <c r="GM224" s="75"/>
      <c r="GN224" s="75"/>
      <c r="GO224" s="75"/>
      <c r="GP224" s="75"/>
      <c r="GQ224" s="75"/>
      <c r="GR224" s="75"/>
      <c r="GS224" s="75"/>
      <c r="GT224" s="75"/>
      <c r="GU224" s="75"/>
      <c r="GV224" s="75"/>
      <c r="GW224" s="75"/>
      <c r="GX224" s="75"/>
      <c r="GY224" s="75"/>
      <c r="GZ224" s="75"/>
      <c r="HA224" s="75"/>
      <c r="HB224" s="75"/>
      <c r="HC224" s="75"/>
      <c r="HD224" s="75"/>
    </row>
    <row r="225" spans="29:212" ht="12.75"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75"/>
      <c r="CL225" s="75"/>
      <c r="CM225" s="75"/>
      <c r="CN225" s="75"/>
      <c r="CO225" s="75"/>
      <c r="CP225" s="75"/>
      <c r="CQ225" s="75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5"/>
      <c r="DC225" s="75"/>
      <c r="DD225" s="75"/>
      <c r="DE225" s="75"/>
      <c r="DF225" s="75"/>
      <c r="DG225" s="75"/>
      <c r="DH225" s="75"/>
      <c r="DI225" s="75"/>
      <c r="DJ225" s="75"/>
      <c r="DK225" s="75"/>
      <c r="DL225" s="75"/>
      <c r="DM225" s="75"/>
      <c r="DN225" s="75"/>
      <c r="DO225" s="75"/>
      <c r="DP225" s="75"/>
      <c r="DQ225" s="75"/>
      <c r="DR225" s="75"/>
      <c r="DS225" s="75"/>
      <c r="DT225" s="75"/>
      <c r="DU225" s="75"/>
      <c r="DV225" s="75"/>
      <c r="DW225" s="75"/>
      <c r="DX225" s="75"/>
      <c r="DY225" s="75"/>
      <c r="DZ225" s="75"/>
      <c r="EA225" s="75"/>
      <c r="EB225" s="75"/>
      <c r="EC225" s="75"/>
      <c r="ED225" s="75"/>
      <c r="EE225" s="75"/>
      <c r="EF225" s="75"/>
      <c r="EG225" s="75"/>
      <c r="EH225" s="75"/>
      <c r="EI225" s="75"/>
      <c r="EJ225" s="75"/>
      <c r="EK225" s="75"/>
      <c r="EL225" s="75"/>
      <c r="EM225" s="75"/>
      <c r="EN225" s="75"/>
      <c r="EO225" s="75"/>
      <c r="EP225" s="75"/>
      <c r="EQ225" s="75"/>
      <c r="ER225" s="75"/>
      <c r="ES225" s="75"/>
      <c r="ET225" s="75"/>
      <c r="EU225" s="75"/>
      <c r="EV225" s="75"/>
      <c r="EW225" s="75"/>
      <c r="EX225" s="75"/>
      <c r="EY225" s="75"/>
      <c r="EZ225" s="75"/>
      <c r="FA225" s="75"/>
      <c r="FB225" s="75"/>
      <c r="FC225" s="75"/>
      <c r="FD225" s="75"/>
      <c r="FE225" s="75"/>
      <c r="FF225" s="75"/>
      <c r="FG225" s="75"/>
      <c r="FH225" s="75"/>
      <c r="FI225" s="75"/>
      <c r="FJ225" s="75"/>
      <c r="FK225" s="75"/>
      <c r="FL225" s="75"/>
      <c r="FM225" s="75"/>
      <c r="FN225" s="75"/>
      <c r="FO225" s="75"/>
      <c r="FP225" s="75"/>
      <c r="FQ225" s="75"/>
      <c r="FR225" s="75"/>
      <c r="FS225" s="75"/>
      <c r="FT225" s="75"/>
      <c r="FU225" s="75"/>
      <c r="FV225" s="75"/>
      <c r="FW225" s="75"/>
      <c r="FX225" s="75"/>
      <c r="FY225" s="75"/>
      <c r="FZ225" s="75"/>
      <c r="GA225" s="75"/>
      <c r="GB225" s="75"/>
      <c r="GC225" s="75"/>
      <c r="GD225" s="75"/>
      <c r="GE225" s="75"/>
      <c r="GF225" s="75"/>
      <c r="GG225" s="75"/>
      <c r="GH225" s="75"/>
      <c r="GI225" s="75"/>
      <c r="GJ225" s="75"/>
      <c r="GK225" s="75"/>
      <c r="GL225" s="75"/>
      <c r="GM225" s="75"/>
      <c r="GN225" s="75"/>
      <c r="GO225" s="75"/>
      <c r="GP225" s="75"/>
      <c r="GQ225" s="75"/>
      <c r="GR225" s="75"/>
      <c r="GS225" s="75"/>
      <c r="GT225" s="75"/>
      <c r="GU225" s="75"/>
      <c r="GV225" s="75"/>
      <c r="GW225" s="75"/>
      <c r="GX225" s="75"/>
      <c r="GY225" s="75"/>
      <c r="GZ225" s="75"/>
      <c r="HA225" s="75"/>
      <c r="HB225" s="75"/>
      <c r="HC225" s="75"/>
      <c r="HD225" s="75"/>
    </row>
    <row r="226" spans="29:212" ht="12.75"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5"/>
      <c r="BT226" s="75"/>
      <c r="BU226" s="75"/>
      <c r="BV226" s="75"/>
      <c r="BW226" s="75"/>
      <c r="BX226" s="75"/>
      <c r="BY226" s="75"/>
      <c r="BZ226" s="75"/>
      <c r="CA226" s="75"/>
      <c r="CB226" s="75"/>
      <c r="CC226" s="75"/>
      <c r="CD226" s="75"/>
      <c r="CE226" s="75"/>
      <c r="CF226" s="75"/>
      <c r="CG226" s="75"/>
      <c r="CH226" s="75"/>
      <c r="CI226" s="75"/>
      <c r="CJ226" s="75"/>
      <c r="CK226" s="75"/>
      <c r="CL226" s="75"/>
      <c r="CM226" s="75"/>
      <c r="CN226" s="75"/>
      <c r="CO226" s="75"/>
      <c r="CP226" s="75"/>
      <c r="CQ226" s="75"/>
      <c r="CR226" s="75"/>
      <c r="CS226" s="75"/>
      <c r="CT226" s="75"/>
      <c r="CU226" s="75"/>
      <c r="CV226" s="75"/>
      <c r="CW226" s="75"/>
      <c r="CX226" s="75"/>
      <c r="CY226" s="75"/>
      <c r="CZ226" s="75"/>
      <c r="DA226" s="75"/>
      <c r="DB226" s="75"/>
      <c r="DC226" s="75"/>
      <c r="DD226" s="75"/>
      <c r="DE226" s="75"/>
      <c r="DF226" s="75"/>
      <c r="DG226" s="75"/>
      <c r="DH226" s="75"/>
      <c r="DI226" s="75"/>
      <c r="DJ226" s="75"/>
      <c r="DK226" s="75"/>
      <c r="DL226" s="75"/>
      <c r="DM226" s="75"/>
      <c r="DN226" s="75"/>
      <c r="DO226" s="75"/>
      <c r="DP226" s="75"/>
      <c r="DQ226" s="75"/>
      <c r="DR226" s="75"/>
      <c r="DS226" s="75"/>
      <c r="DT226" s="75"/>
      <c r="DU226" s="75"/>
      <c r="DV226" s="75"/>
      <c r="DW226" s="75"/>
      <c r="DX226" s="75"/>
      <c r="DY226" s="75"/>
      <c r="DZ226" s="75"/>
      <c r="EA226" s="75"/>
      <c r="EB226" s="75"/>
      <c r="EC226" s="75"/>
      <c r="ED226" s="75"/>
      <c r="EE226" s="75"/>
      <c r="EF226" s="75"/>
      <c r="EG226" s="75"/>
      <c r="EH226" s="75"/>
      <c r="EI226" s="75"/>
      <c r="EJ226" s="75"/>
      <c r="EK226" s="75"/>
      <c r="EL226" s="75"/>
      <c r="EM226" s="75"/>
      <c r="EN226" s="75"/>
      <c r="EO226" s="75"/>
      <c r="EP226" s="75"/>
      <c r="EQ226" s="75"/>
      <c r="ER226" s="75"/>
      <c r="ES226" s="75"/>
      <c r="ET226" s="75"/>
      <c r="EU226" s="75"/>
      <c r="EV226" s="75"/>
      <c r="EW226" s="75"/>
      <c r="EX226" s="75"/>
      <c r="EY226" s="75"/>
      <c r="EZ226" s="75"/>
      <c r="FA226" s="75"/>
      <c r="FB226" s="75"/>
      <c r="FC226" s="75"/>
      <c r="FD226" s="75"/>
      <c r="FE226" s="75"/>
      <c r="FF226" s="75"/>
      <c r="FG226" s="75"/>
      <c r="FH226" s="75"/>
      <c r="FI226" s="75"/>
      <c r="FJ226" s="75"/>
      <c r="FK226" s="75"/>
      <c r="FL226" s="75"/>
      <c r="FM226" s="75"/>
      <c r="FN226" s="75"/>
      <c r="FO226" s="75"/>
      <c r="FP226" s="75"/>
      <c r="FQ226" s="75"/>
      <c r="FR226" s="75"/>
      <c r="FS226" s="75"/>
      <c r="FT226" s="75"/>
      <c r="FU226" s="75"/>
      <c r="FV226" s="75"/>
      <c r="FW226" s="75"/>
      <c r="FX226" s="75"/>
      <c r="FY226" s="75"/>
      <c r="FZ226" s="75"/>
      <c r="GA226" s="75"/>
      <c r="GB226" s="75"/>
      <c r="GC226" s="75"/>
      <c r="GD226" s="75"/>
      <c r="GE226" s="75"/>
      <c r="GF226" s="75"/>
      <c r="GG226" s="75"/>
      <c r="GH226" s="75"/>
      <c r="GI226" s="75"/>
      <c r="GJ226" s="75"/>
      <c r="GK226" s="75"/>
      <c r="GL226" s="75"/>
      <c r="GM226" s="75"/>
      <c r="GN226" s="75"/>
      <c r="GO226" s="75"/>
      <c r="GP226" s="75"/>
      <c r="GQ226" s="75"/>
      <c r="GR226" s="75"/>
      <c r="GS226" s="75"/>
      <c r="GT226" s="75"/>
      <c r="GU226" s="75"/>
      <c r="GV226" s="75"/>
      <c r="GW226" s="75"/>
      <c r="GX226" s="75"/>
      <c r="GY226" s="75"/>
      <c r="GZ226" s="75"/>
      <c r="HA226" s="75"/>
      <c r="HB226" s="75"/>
      <c r="HC226" s="75"/>
      <c r="HD226" s="75"/>
    </row>
    <row r="227" spans="29:212" ht="12.75"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5"/>
      <c r="BT227" s="75"/>
      <c r="BU227" s="75"/>
      <c r="BV227" s="75"/>
      <c r="BW227" s="75"/>
      <c r="BX227" s="75"/>
      <c r="BY227" s="75"/>
      <c r="BZ227" s="75"/>
      <c r="CA227" s="75"/>
      <c r="CB227" s="75"/>
      <c r="CC227" s="75"/>
      <c r="CD227" s="75"/>
      <c r="CE227" s="75"/>
      <c r="CF227" s="75"/>
      <c r="CG227" s="75"/>
      <c r="CH227" s="75"/>
      <c r="CI227" s="75"/>
      <c r="CJ227" s="75"/>
      <c r="CK227" s="75"/>
      <c r="CL227" s="75"/>
      <c r="CM227" s="75"/>
      <c r="CN227" s="75"/>
      <c r="CO227" s="75"/>
      <c r="CP227" s="75"/>
      <c r="CQ227" s="75"/>
      <c r="CR227" s="75"/>
      <c r="CS227" s="75"/>
      <c r="CT227" s="75"/>
      <c r="CU227" s="75"/>
      <c r="CV227" s="75"/>
      <c r="CW227" s="75"/>
      <c r="CX227" s="75"/>
      <c r="CY227" s="75"/>
      <c r="CZ227" s="75"/>
      <c r="DA227" s="75"/>
      <c r="DB227" s="75"/>
      <c r="DC227" s="75"/>
      <c r="DD227" s="75"/>
      <c r="DE227" s="75"/>
      <c r="DF227" s="75"/>
      <c r="DG227" s="75"/>
      <c r="DH227" s="75"/>
      <c r="DI227" s="75"/>
      <c r="DJ227" s="75"/>
      <c r="DK227" s="75"/>
      <c r="DL227" s="75"/>
      <c r="DM227" s="75"/>
      <c r="DN227" s="75"/>
      <c r="DO227" s="75"/>
      <c r="DP227" s="75"/>
      <c r="DQ227" s="75"/>
      <c r="DR227" s="75"/>
      <c r="DS227" s="75"/>
      <c r="DT227" s="75"/>
      <c r="DU227" s="75"/>
      <c r="DV227" s="75"/>
      <c r="DW227" s="75"/>
      <c r="DX227" s="75"/>
      <c r="DY227" s="75"/>
      <c r="DZ227" s="75"/>
      <c r="EA227" s="75"/>
      <c r="EB227" s="75"/>
      <c r="EC227" s="75"/>
      <c r="ED227" s="75"/>
      <c r="EE227" s="75"/>
      <c r="EF227" s="75"/>
      <c r="EG227" s="75"/>
      <c r="EH227" s="75"/>
      <c r="EI227" s="75"/>
      <c r="EJ227" s="75"/>
      <c r="EK227" s="75"/>
      <c r="EL227" s="75"/>
      <c r="EM227" s="75"/>
      <c r="EN227" s="75"/>
      <c r="EO227" s="75"/>
      <c r="EP227" s="75"/>
      <c r="EQ227" s="75"/>
      <c r="ER227" s="75"/>
      <c r="ES227" s="75"/>
      <c r="ET227" s="75"/>
      <c r="EU227" s="75"/>
      <c r="EV227" s="75"/>
      <c r="EW227" s="75"/>
      <c r="EX227" s="75"/>
      <c r="EY227" s="75"/>
      <c r="EZ227" s="75"/>
      <c r="FA227" s="75"/>
      <c r="FB227" s="75"/>
      <c r="FC227" s="75"/>
      <c r="FD227" s="75"/>
      <c r="FE227" s="75"/>
      <c r="FF227" s="75"/>
      <c r="FG227" s="75"/>
      <c r="FH227" s="75"/>
      <c r="FI227" s="75"/>
      <c r="FJ227" s="75"/>
      <c r="FK227" s="75"/>
      <c r="FL227" s="75"/>
      <c r="FM227" s="75"/>
      <c r="FN227" s="75"/>
      <c r="FO227" s="75"/>
      <c r="FP227" s="75"/>
      <c r="FQ227" s="75"/>
      <c r="FR227" s="75"/>
      <c r="FS227" s="75"/>
      <c r="FT227" s="75"/>
      <c r="FU227" s="75"/>
      <c r="FV227" s="75"/>
      <c r="FW227" s="75"/>
      <c r="FX227" s="75"/>
      <c r="FY227" s="75"/>
      <c r="FZ227" s="75"/>
      <c r="GA227" s="75"/>
      <c r="GB227" s="75"/>
      <c r="GC227" s="75"/>
      <c r="GD227" s="75"/>
      <c r="GE227" s="75"/>
      <c r="GF227" s="75"/>
      <c r="GG227" s="75"/>
      <c r="GH227" s="75"/>
      <c r="GI227" s="75"/>
      <c r="GJ227" s="75"/>
      <c r="GK227" s="75"/>
      <c r="GL227" s="75"/>
      <c r="GM227" s="75"/>
      <c r="GN227" s="75"/>
      <c r="GO227" s="75"/>
      <c r="GP227" s="75"/>
      <c r="GQ227" s="75"/>
      <c r="GR227" s="75"/>
      <c r="GS227" s="75"/>
      <c r="GT227" s="75"/>
      <c r="GU227" s="75"/>
      <c r="GV227" s="75"/>
      <c r="GW227" s="75"/>
      <c r="GX227" s="75"/>
      <c r="GY227" s="75"/>
      <c r="GZ227" s="75"/>
      <c r="HA227" s="75"/>
      <c r="HB227" s="75"/>
      <c r="HC227" s="75"/>
      <c r="HD227" s="75"/>
    </row>
    <row r="228" spans="29:212" ht="12.75"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5"/>
      <c r="BT228" s="75"/>
      <c r="BU228" s="75"/>
      <c r="BV228" s="75"/>
      <c r="BW228" s="75"/>
      <c r="BX228" s="75"/>
      <c r="BY228" s="75"/>
      <c r="BZ228" s="75"/>
      <c r="CA228" s="75"/>
      <c r="CB228" s="75"/>
      <c r="CC228" s="75"/>
      <c r="CD228" s="75"/>
      <c r="CE228" s="75"/>
      <c r="CF228" s="75"/>
      <c r="CG228" s="75"/>
      <c r="CH228" s="75"/>
      <c r="CI228" s="75"/>
      <c r="CJ228" s="75"/>
      <c r="CK228" s="75"/>
      <c r="CL228" s="75"/>
      <c r="CM228" s="75"/>
      <c r="CN228" s="75"/>
      <c r="CO228" s="75"/>
      <c r="CP228" s="75"/>
      <c r="CQ228" s="75"/>
      <c r="CR228" s="75"/>
      <c r="CS228" s="75"/>
      <c r="CT228" s="75"/>
      <c r="CU228" s="75"/>
      <c r="CV228" s="75"/>
      <c r="CW228" s="75"/>
      <c r="CX228" s="75"/>
      <c r="CY228" s="75"/>
      <c r="CZ228" s="75"/>
      <c r="DA228" s="75"/>
      <c r="DB228" s="75"/>
      <c r="DC228" s="75"/>
      <c r="DD228" s="75"/>
      <c r="DE228" s="75"/>
      <c r="DF228" s="75"/>
      <c r="DG228" s="75"/>
      <c r="DH228" s="75"/>
      <c r="DI228" s="75"/>
      <c r="DJ228" s="75"/>
      <c r="DK228" s="75"/>
      <c r="DL228" s="75"/>
      <c r="DM228" s="75"/>
      <c r="DN228" s="75"/>
      <c r="DO228" s="75"/>
      <c r="DP228" s="75"/>
      <c r="DQ228" s="75"/>
      <c r="DR228" s="75"/>
      <c r="DS228" s="75"/>
      <c r="DT228" s="75"/>
      <c r="DU228" s="75"/>
      <c r="DV228" s="75"/>
      <c r="DW228" s="75"/>
      <c r="DX228" s="75"/>
      <c r="DY228" s="75"/>
      <c r="DZ228" s="75"/>
      <c r="EA228" s="75"/>
      <c r="EB228" s="75"/>
      <c r="EC228" s="75"/>
      <c r="ED228" s="75"/>
      <c r="EE228" s="75"/>
      <c r="EF228" s="75"/>
      <c r="EG228" s="75"/>
      <c r="EH228" s="75"/>
      <c r="EI228" s="75"/>
      <c r="EJ228" s="75"/>
      <c r="EK228" s="75"/>
      <c r="EL228" s="75"/>
      <c r="EM228" s="75"/>
      <c r="EN228" s="75"/>
      <c r="EO228" s="75"/>
      <c r="EP228" s="75"/>
      <c r="EQ228" s="75"/>
      <c r="ER228" s="75"/>
      <c r="ES228" s="75"/>
      <c r="ET228" s="75"/>
      <c r="EU228" s="75"/>
      <c r="EV228" s="75"/>
      <c r="EW228" s="75"/>
      <c r="EX228" s="75"/>
      <c r="EY228" s="75"/>
      <c r="EZ228" s="75"/>
      <c r="FA228" s="75"/>
      <c r="FB228" s="75"/>
      <c r="FC228" s="75"/>
      <c r="FD228" s="75"/>
      <c r="FE228" s="75"/>
      <c r="FF228" s="75"/>
      <c r="FG228" s="75"/>
      <c r="FH228" s="75"/>
      <c r="FI228" s="75"/>
      <c r="FJ228" s="75"/>
      <c r="FK228" s="75"/>
      <c r="FL228" s="75"/>
      <c r="FM228" s="75"/>
      <c r="FN228" s="75"/>
      <c r="FO228" s="75"/>
      <c r="FP228" s="75"/>
      <c r="FQ228" s="75"/>
      <c r="FR228" s="75"/>
      <c r="FS228" s="75"/>
      <c r="FT228" s="75"/>
      <c r="FU228" s="75"/>
      <c r="FV228" s="75"/>
      <c r="FW228" s="75"/>
      <c r="FX228" s="75"/>
      <c r="FY228" s="75"/>
      <c r="FZ228" s="75"/>
      <c r="GA228" s="75"/>
      <c r="GB228" s="75"/>
      <c r="GC228" s="75"/>
      <c r="GD228" s="75"/>
      <c r="GE228" s="75"/>
      <c r="GF228" s="75"/>
      <c r="GG228" s="75"/>
      <c r="GH228" s="75"/>
      <c r="GI228" s="75"/>
      <c r="GJ228" s="75"/>
      <c r="GK228" s="75"/>
      <c r="GL228" s="75"/>
      <c r="GM228" s="75"/>
      <c r="GN228" s="75"/>
      <c r="GO228" s="75"/>
      <c r="GP228" s="75"/>
      <c r="GQ228" s="75"/>
      <c r="GR228" s="75"/>
      <c r="GS228" s="75"/>
      <c r="GT228" s="75"/>
      <c r="GU228" s="75"/>
      <c r="GV228" s="75"/>
      <c r="GW228" s="75"/>
      <c r="GX228" s="75"/>
      <c r="GY228" s="75"/>
      <c r="GZ228" s="75"/>
      <c r="HA228" s="75"/>
      <c r="HB228" s="75"/>
      <c r="HC228" s="75"/>
      <c r="HD228" s="75"/>
    </row>
    <row r="229" spans="29:212"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76"/>
      <c r="BX229" s="76"/>
      <c r="BY229" s="76"/>
      <c r="BZ229" s="76"/>
      <c r="CA229" s="76"/>
      <c r="CB229" s="76"/>
      <c r="CC229" s="76"/>
      <c r="CD229" s="76"/>
      <c r="CE229" s="76"/>
      <c r="CF229" s="76"/>
      <c r="CG229" s="76"/>
      <c r="CH229" s="76"/>
      <c r="CI229" s="76"/>
      <c r="CJ229" s="76"/>
      <c r="CK229" s="76"/>
      <c r="CL229" s="76"/>
      <c r="CM229" s="76"/>
      <c r="CN229" s="76"/>
      <c r="CO229" s="76"/>
      <c r="CP229" s="76"/>
      <c r="CQ229" s="76"/>
      <c r="CR229" s="76"/>
      <c r="CS229" s="76"/>
      <c r="CT229" s="76"/>
      <c r="CU229" s="76"/>
      <c r="CV229" s="76"/>
      <c r="CW229" s="76"/>
      <c r="CX229" s="76"/>
      <c r="CY229" s="76"/>
      <c r="CZ229" s="76"/>
      <c r="DA229" s="76"/>
      <c r="DB229" s="76"/>
      <c r="DC229" s="76"/>
      <c r="DD229" s="76"/>
      <c r="DE229" s="76"/>
      <c r="DF229" s="76"/>
      <c r="DG229" s="76"/>
      <c r="DH229" s="76"/>
      <c r="DI229" s="76"/>
      <c r="DJ229" s="76"/>
      <c r="DK229" s="76"/>
      <c r="DL229" s="76"/>
      <c r="DM229" s="76"/>
      <c r="DN229" s="76"/>
      <c r="DO229" s="76"/>
      <c r="DP229" s="76"/>
      <c r="DQ229" s="76"/>
      <c r="DR229" s="76"/>
      <c r="DS229" s="76"/>
      <c r="DT229" s="76"/>
      <c r="DU229" s="76"/>
      <c r="DV229" s="76"/>
      <c r="DW229" s="76"/>
      <c r="DX229" s="76"/>
      <c r="DY229" s="76"/>
      <c r="DZ229" s="76"/>
      <c r="EA229" s="76"/>
      <c r="EB229" s="76"/>
      <c r="EC229" s="76"/>
      <c r="ED229" s="76"/>
      <c r="EE229" s="76"/>
      <c r="EF229" s="76"/>
      <c r="EG229" s="76"/>
      <c r="EH229" s="76"/>
      <c r="EI229" s="76"/>
      <c r="EJ229" s="76"/>
      <c r="EK229" s="76"/>
      <c r="EL229" s="76"/>
      <c r="EM229" s="76"/>
      <c r="EN229" s="76"/>
      <c r="EO229" s="76"/>
      <c r="EP229" s="76"/>
      <c r="EQ229" s="76"/>
      <c r="ER229" s="76"/>
      <c r="ES229" s="76"/>
      <c r="ET229" s="76"/>
      <c r="EU229" s="76"/>
      <c r="EV229" s="76"/>
      <c r="EW229" s="76"/>
      <c r="EX229" s="76"/>
      <c r="EY229" s="76"/>
      <c r="EZ229" s="76"/>
      <c r="FA229" s="76"/>
      <c r="FB229" s="76"/>
      <c r="FC229" s="76"/>
      <c r="FD229" s="76"/>
      <c r="FE229" s="76"/>
      <c r="FF229" s="76"/>
      <c r="FG229" s="76"/>
      <c r="FH229" s="76"/>
      <c r="FI229" s="76"/>
      <c r="FJ229" s="76"/>
      <c r="FK229" s="76"/>
      <c r="FL229" s="76"/>
      <c r="FM229" s="76"/>
      <c r="FN229" s="76"/>
      <c r="FO229" s="76"/>
      <c r="FP229" s="76"/>
      <c r="FQ229" s="76"/>
      <c r="FR229" s="76"/>
      <c r="FS229" s="76"/>
      <c r="FT229" s="76"/>
      <c r="FU229" s="76"/>
      <c r="FV229" s="76"/>
      <c r="FW229" s="76"/>
      <c r="FX229" s="76"/>
      <c r="FY229" s="76"/>
      <c r="FZ229" s="76"/>
      <c r="GA229" s="76"/>
      <c r="GB229" s="76"/>
      <c r="GC229" s="76"/>
      <c r="GD229" s="76"/>
      <c r="GE229" s="76"/>
      <c r="GF229" s="76"/>
      <c r="GG229" s="76"/>
      <c r="GH229" s="76"/>
      <c r="GI229" s="76"/>
      <c r="GJ229" s="76"/>
      <c r="GK229" s="76"/>
      <c r="GL229" s="76"/>
      <c r="GM229" s="76"/>
      <c r="GN229" s="76"/>
      <c r="GO229" s="76"/>
      <c r="GP229" s="76"/>
      <c r="GQ229" s="76"/>
      <c r="GR229" s="76"/>
      <c r="GS229" s="76"/>
      <c r="GT229" s="76"/>
      <c r="GU229" s="76"/>
      <c r="GV229" s="76"/>
      <c r="GW229" s="76"/>
      <c r="GX229" s="76"/>
      <c r="GY229" s="76"/>
      <c r="GZ229" s="76"/>
      <c r="HA229" s="76"/>
      <c r="HB229" s="76"/>
      <c r="HC229" s="76"/>
      <c r="HD229" s="76"/>
    </row>
    <row r="230" spans="29:212" ht="12.75"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5"/>
      <c r="BT230" s="75"/>
      <c r="BU230" s="75"/>
      <c r="BV230" s="75"/>
      <c r="BW230" s="75"/>
      <c r="BX230" s="75"/>
      <c r="BY230" s="75"/>
      <c r="BZ230" s="75"/>
      <c r="CA230" s="75"/>
      <c r="CB230" s="75"/>
      <c r="CC230" s="75"/>
      <c r="CD230" s="75"/>
      <c r="CE230" s="75"/>
      <c r="CF230" s="75"/>
      <c r="CG230" s="75"/>
      <c r="CH230" s="75"/>
      <c r="CI230" s="75"/>
      <c r="CJ230" s="75"/>
      <c r="CK230" s="75"/>
      <c r="CL230" s="75"/>
      <c r="CM230" s="75"/>
      <c r="CN230" s="75"/>
      <c r="CO230" s="75"/>
      <c r="CP230" s="75"/>
      <c r="CQ230" s="75"/>
      <c r="CR230" s="75"/>
      <c r="CS230" s="75"/>
      <c r="CT230" s="75"/>
      <c r="CU230" s="75"/>
      <c r="CV230" s="75"/>
      <c r="CW230" s="75"/>
      <c r="CX230" s="75"/>
      <c r="CY230" s="75"/>
      <c r="CZ230" s="75"/>
      <c r="DA230" s="75"/>
      <c r="DB230" s="75"/>
      <c r="DC230" s="75"/>
      <c r="DD230" s="75"/>
      <c r="DE230" s="75"/>
      <c r="DF230" s="75"/>
      <c r="DG230" s="75"/>
      <c r="DH230" s="75"/>
      <c r="DI230" s="75"/>
      <c r="DJ230" s="75"/>
      <c r="DK230" s="75"/>
      <c r="DL230" s="75"/>
      <c r="DM230" s="75"/>
      <c r="DN230" s="75"/>
      <c r="DO230" s="75"/>
      <c r="DP230" s="75"/>
      <c r="DQ230" s="75"/>
      <c r="DR230" s="75"/>
      <c r="DS230" s="75"/>
      <c r="DT230" s="75"/>
      <c r="DU230" s="75"/>
      <c r="DV230" s="75"/>
      <c r="DW230" s="75"/>
      <c r="DX230" s="75"/>
      <c r="DY230" s="75"/>
      <c r="DZ230" s="75"/>
      <c r="EA230" s="75"/>
      <c r="EB230" s="75"/>
      <c r="EC230" s="75"/>
      <c r="ED230" s="75"/>
      <c r="EE230" s="75"/>
      <c r="EF230" s="75"/>
      <c r="EG230" s="75"/>
      <c r="EH230" s="75"/>
      <c r="EI230" s="75"/>
      <c r="EJ230" s="75"/>
      <c r="EK230" s="75"/>
      <c r="EL230" s="75"/>
      <c r="EM230" s="75"/>
      <c r="EN230" s="75"/>
      <c r="EO230" s="75"/>
      <c r="EP230" s="75"/>
      <c r="EQ230" s="75"/>
      <c r="ER230" s="75"/>
      <c r="ES230" s="75"/>
      <c r="ET230" s="75"/>
      <c r="EU230" s="75"/>
      <c r="EV230" s="75"/>
      <c r="EW230" s="75"/>
      <c r="EX230" s="75"/>
      <c r="EY230" s="75"/>
      <c r="EZ230" s="75"/>
      <c r="FA230" s="75"/>
      <c r="FB230" s="75"/>
      <c r="FC230" s="75"/>
      <c r="FD230" s="75"/>
      <c r="FE230" s="75"/>
      <c r="FF230" s="75"/>
      <c r="FG230" s="75"/>
      <c r="FH230" s="75"/>
      <c r="FI230" s="75"/>
      <c r="FJ230" s="75"/>
      <c r="FK230" s="75"/>
      <c r="FL230" s="75"/>
      <c r="FM230" s="75"/>
      <c r="FN230" s="75"/>
      <c r="FO230" s="75"/>
      <c r="FP230" s="75"/>
      <c r="FQ230" s="75"/>
      <c r="FR230" s="75"/>
      <c r="FS230" s="75"/>
      <c r="FT230" s="75"/>
      <c r="FU230" s="75"/>
      <c r="FV230" s="75"/>
      <c r="FW230" s="75"/>
      <c r="FX230" s="75"/>
      <c r="FY230" s="75"/>
      <c r="FZ230" s="75"/>
      <c r="GA230" s="75"/>
      <c r="GB230" s="75"/>
      <c r="GC230" s="75"/>
      <c r="GD230" s="75"/>
      <c r="GE230" s="75"/>
      <c r="GF230" s="75"/>
      <c r="GG230" s="75"/>
      <c r="GH230" s="75"/>
      <c r="GI230" s="75"/>
      <c r="GJ230" s="75"/>
      <c r="GK230" s="75"/>
      <c r="GL230" s="75"/>
      <c r="GM230" s="75"/>
      <c r="GN230" s="75"/>
      <c r="GO230" s="75"/>
      <c r="GP230" s="75"/>
      <c r="GQ230" s="75"/>
      <c r="GR230" s="75"/>
      <c r="GS230" s="75"/>
      <c r="GT230" s="75"/>
      <c r="GU230" s="75"/>
      <c r="GV230" s="75"/>
      <c r="GW230" s="75"/>
      <c r="GX230" s="75"/>
      <c r="GY230" s="75"/>
      <c r="GZ230" s="75"/>
      <c r="HA230" s="75"/>
      <c r="HB230" s="75"/>
      <c r="HC230" s="75"/>
      <c r="HD230" s="75"/>
    </row>
    <row r="231" spans="29:212" ht="12.75"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5"/>
      <c r="BT231" s="75"/>
      <c r="BU231" s="75"/>
      <c r="BV231" s="75"/>
      <c r="BW231" s="75"/>
      <c r="BX231" s="75"/>
      <c r="BY231" s="75"/>
      <c r="BZ231" s="75"/>
      <c r="CA231" s="75"/>
      <c r="CB231" s="75"/>
      <c r="CC231" s="75"/>
      <c r="CD231" s="75"/>
      <c r="CE231" s="75"/>
      <c r="CF231" s="75"/>
      <c r="CG231" s="75"/>
      <c r="CH231" s="75"/>
      <c r="CI231" s="75"/>
      <c r="CJ231" s="75"/>
      <c r="CK231" s="75"/>
      <c r="CL231" s="75"/>
      <c r="CM231" s="75"/>
      <c r="CN231" s="75"/>
      <c r="CO231" s="75"/>
      <c r="CP231" s="75"/>
      <c r="CQ231" s="75"/>
      <c r="CR231" s="75"/>
      <c r="CS231" s="75"/>
      <c r="CT231" s="75"/>
      <c r="CU231" s="75"/>
      <c r="CV231" s="75"/>
      <c r="CW231" s="75"/>
      <c r="CX231" s="75"/>
      <c r="CY231" s="75"/>
      <c r="CZ231" s="75"/>
      <c r="DA231" s="75"/>
      <c r="DB231" s="75"/>
      <c r="DC231" s="75"/>
      <c r="DD231" s="75"/>
      <c r="DE231" s="75"/>
      <c r="DF231" s="75"/>
      <c r="DG231" s="75"/>
      <c r="DH231" s="75"/>
      <c r="DI231" s="75"/>
      <c r="DJ231" s="75"/>
      <c r="DK231" s="75"/>
      <c r="DL231" s="75"/>
      <c r="DM231" s="75"/>
      <c r="DN231" s="75"/>
      <c r="DO231" s="75"/>
      <c r="DP231" s="75"/>
      <c r="DQ231" s="75"/>
      <c r="DR231" s="75"/>
      <c r="DS231" s="75"/>
      <c r="DT231" s="75"/>
      <c r="DU231" s="75"/>
      <c r="DV231" s="75"/>
      <c r="DW231" s="75"/>
      <c r="DX231" s="75"/>
      <c r="DY231" s="75"/>
      <c r="DZ231" s="75"/>
      <c r="EA231" s="75"/>
      <c r="EB231" s="75"/>
      <c r="EC231" s="75"/>
      <c r="ED231" s="75"/>
      <c r="EE231" s="75"/>
      <c r="EF231" s="75"/>
      <c r="EG231" s="75"/>
      <c r="EH231" s="75"/>
      <c r="EI231" s="75"/>
      <c r="EJ231" s="75"/>
      <c r="EK231" s="75"/>
      <c r="EL231" s="75"/>
      <c r="EM231" s="75"/>
      <c r="EN231" s="75"/>
      <c r="EO231" s="75"/>
      <c r="EP231" s="75"/>
      <c r="EQ231" s="75"/>
      <c r="ER231" s="75"/>
      <c r="ES231" s="75"/>
      <c r="ET231" s="75"/>
      <c r="EU231" s="75"/>
      <c r="EV231" s="75"/>
      <c r="EW231" s="75"/>
      <c r="EX231" s="75"/>
      <c r="EY231" s="75"/>
      <c r="EZ231" s="75"/>
      <c r="FA231" s="75"/>
      <c r="FB231" s="75"/>
      <c r="FC231" s="75"/>
      <c r="FD231" s="75"/>
      <c r="FE231" s="75"/>
      <c r="FF231" s="75"/>
      <c r="FG231" s="75"/>
      <c r="FH231" s="75"/>
      <c r="FI231" s="75"/>
      <c r="FJ231" s="75"/>
      <c r="FK231" s="75"/>
      <c r="FL231" s="75"/>
      <c r="FM231" s="75"/>
      <c r="FN231" s="75"/>
      <c r="FO231" s="75"/>
      <c r="FP231" s="75"/>
      <c r="FQ231" s="75"/>
      <c r="FR231" s="75"/>
      <c r="FS231" s="75"/>
      <c r="FT231" s="75"/>
      <c r="FU231" s="75"/>
      <c r="FV231" s="75"/>
      <c r="FW231" s="75"/>
      <c r="FX231" s="75"/>
      <c r="FY231" s="75"/>
      <c r="FZ231" s="75"/>
      <c r="GA231" s="75"/>
      <c r="GB231" s="75"/>
      <c r="GC231" s="75"/>
      <c r="GD231" s="75"/>
      <c r="GE231" s="75"/>
      <c r="GF231" s="75"/>
      <c r="GG231" s="75"/>
      <c r="GH231" s="75"/>
      <c r="GI231" s="75"/>
      <c r="GJ231" s="75"/>
      <c r="GK231" s="75"/>
      <c r="GL231" s="75"/>
      <c r="GM231" s="75"/>
      <c r="GN231" s="75"/>
      <c r="GO231" s="75"/>
      <c r="GP231" s="75"/>
      <c r="GQ231" s="75"/>
      <c r="GR231" s="75"/>
      <c r="GS231" s="75"/>
      <c r="GT231" s="75"/>
      <c r="GU231" s="75"/>
      <c r="GV231" s="75"/>
      <c r="GW231" s="75"/>
      <c r="GX231" s="75"/>
      <c r="GY231" s="75"/>
      <c r="GZ231" s="75"/>
      <c r="HA231" s="75"/>
      <c r="HB231" s="75"/>
      <c r="HC231" s="75"/>
      <c r="HD231" s="75"/>
    </row>
    <row r="232" spans="29:212" ht="12.75"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5"/>
      <c r="BT232" s="75"/>
      <c r="BU232" s="75"/>
      <c r="BV232" s="75"/>
      <c r="BW232" s="75"/>
      <c r="BX232" s="75"/>
      <c r="BY232" s="75"/>
      <c r="BZ232" s="75"/>
      <c r="CA232" s="75"/>
      <c r="CB232" s="75"/>
      <c r="CC232" s="75"/>
      <c r="CD232" s="75"/>
      <c r="CE232" s="75"/>
      <c r="CF232" s="75"/>
      <c r="CG232" s="75"/>
      <c r="CH232" s="75"/>
      <c r="CI232" s="75"/>
      <c r="CJ232" s="75"/>
      <c r="CK232" s="75"/>
      <c r="CL232" s="75"/>
      <c r="CM232" s="75"/>
      <c r="CN232" s="75"/>
      <c r="CO232" s="75"/>
      <c r="CP232" s="75"/>
      <c r="CQ232" s="75"/>
      <c r="CR232" s="75"/>
      <c r="CS232" s="75"/>
      <c r="CT232" s="75"/>
      <c r="CU232" s="75"/>
      <c r="CV232" s="75"/>
      <c r="CW232" s="75"/>
      <c r="CX232" s="75"/>
      <c r="CY232" s="75"/>
      <c r="CZ232" s="75"/>
      <c r="DA232" s="75"/>
      <c r="DB232" s="75"/>
      <c r="DC232" s="75"/>
      <c r="DD232" s="75"/>
      <c r="DE232" s="75"/>
      <c r="DF232" s="75"/>
      <c r="DG232" s="75"/>
      <c r="DH232" s="75"/>
      <c r="DI232" s="75"/>
      <c r="DJ232" s="75"/>
      <c r="DK232" s="75"/>
      <c r="DL232" s="75"/>
      <c r="DM232" s="75"/>
      <c r="DN232" s="75"/>
      <c r="DO232" s="75"/>
      <c r="DP232" s="75"/>
      <c r="DQ232" s="75"/>
      <c r="DR232" s="75"/>
      <c r="DS232" s="75"/>
      <c r="DT232" s="75"/>
      <c r="DU232" s="75"/>
      <c r="DV232" s="75"/>
      <c r="DW232" s="75"/>
      <c r="DX232" s="75"/>
      <c r="DY232" s="75"/>
      <c r="DZ232" s="75"/>
      <c r="EA232" s="75"/>
      <c r="EB232" s="75"/>
      <c r="EC232" s="75"/>
      <c r="ED232" s="75"/>
      <c r="EE232" s="75"/>
      <c r="EF232" s="75"/>
      <c r="EG232" s="75"/>
      <c r="EH232" s="75"/>
      <c r="EI232" s="75"/>
      <c r="EJ232" s="75"/>
      <c r="EK232" s="75"/>
      <c r="EL232" s="75"/>
      <c r="EM232" s="75"/>
      <c r="EN232" s="75"/>
      <c r="EO232" s="75"/>
      <c r="EP232" s="75"/>
      <c r="EQ232" s="75"/>
      <c r="ER232" s="75"/>
      <c r="ES232" s="75"/>
      <c r="ET232" s="75"/>
      <c r="EU232" s="75"/>
      <c r="EV232" s="75"/>
      <c r="EW232" s="75"/>
      <c r="EX232" s="75"/>
      <c r="EY232" s="75"/>
      <c r="EZ232" s="75"/>
      <c r="FA232" s="75"/>
      <c r="FB232" s="75"/>
      <c r="FC232" s="75"/>
      <c r="FD232" s="75"/>
      <c r="FE232" s="75"/>
      <c r="FF232" s="75"/>
      <c r="FG232" s="75"/>
      <c r="FH232" s="75"/>
      <c r="FI232" s="75"/>
      <c r="FJ232" s="75"/>
      <c r="FK232" s="75"/>
      <c r="FL232" s="75"/>
      <c r="FM232" s="75"/>
      <c r="FN232" s="75"/>
      <c r="FO232" s="75"/>
      <c r="FP232" s="75"/>
      <c r="FQ232" s="75"/>
      <c r="FR232" s="75"/>
      <c r="FS232" s="75"/>
      <c r="FT232" s="75"/>
      <c r="FU232" s="75"/>
      <c r="FV232" s="75"/>
      <c r="FW232" s="75"/>
      <c r="FX232" s="75"/>
      <c r="FY232" s="75"/>
      <c r="FZ232" s="75"/>
      <c r="GA232" s="75"/>
      <c r="GB232" s="75"/>
      <c r="GC232" s="75"/>
      <c r="GD232" s="75"/>
      <c r="GE232" s="75"/>
      <c r="GF232" s="75"/>
      <c r="GG232" s="75"/>
      <c r="GH232" s="75"/>
      <c r="GI232" s="75"/>
      <c r="GJ232" s="75"/>
      <c r="GK232" s="75"/>
      <c r="GL232" s="75"/>
      <c r="GM232" s="75"/>
      <c r="GN232" s="75"/>
      <c r="GO232" s="75"/>
      <c r="GP232" s="75"/>
      <c r="GQ232" s="75"/>
      <c r="GR232" s="75"/>
      <c r="GS232" s="75"/>
      <c r="GT232" s="75"/>
      <c r="GU232" s="75"/>
      <c r="GV232" s="75"/>
      <c r="GW232" s="75"/>
      <c r="GX232" s="75"/>
      <c r="GY232" s="75"/>
      <c r="GZ232" s="75"/>
      <c r="HA232" s="75"/>
      <c r="HB232" s="75"/>
      <c r="HC232" s="75"/>
      <c r="HD232" s="75"/>
    </row>
    <row r="233" spans="29:212"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  <c r="BV233" s="76"/>
      <c r="BW233" s="76"/>
      <c r="BX233" s="76"/>
      <c r="BY233" s="76"/>
      <c r="BZ233" s="76"/>
      <c r="CA233" s="76"/>
      <c r="CB233" s="76"/>
      <c r="CC233" s="76"/>
      <c r="CD233" s="76"/>
      <c r="CE233" s="76"/>
      <c r="CF233" s="76"/>
      <c r="CG233" s="76"/>
      <c r="CH233" s="76"/>
      <c r="CI233" s="76"/>
      <c r="CJ233" s="76"/>
      <c r="CK233" s="76"/>
      <c r="CL233" s="76"/>
      <c r="CM233" s="76"/>
      <c r="CN233" s="76"/>
      <c r="CO233" s="76"/>
      <c r="CP233" s="76"/>
      <c r="CQ233" s="76"/>
      <c r="CR233" s="76"/>
      <c r="CS233" s="76"/>
      <c r="CT233" s="76"/>
      <c r="CU233" s="76"/>
      <c r="CV233" s="76"/>
      <c r="CW233" s="76"/>
      <c r="CX233" s="76"/>
      <c r="CY233" s="76"/>
      <c r="CZ233" s="76"/>
      <c r="DA233" s="76"/>
      <c r="DB233" s="76"/>
      <c r="DC233" s="76"/>
      <c r="DD233" s="76"/>
      <c r="DE233" s="76"/>
      <c r="DF233" s="76"/>
      <c r="DG233" s="76"/>
      <c r="DH233" s="76"/>
      <c r="DI233" s="76"/>
      <c r="DJ233" s="76"/>
      <c r="DK233" s="76"/>
      <c r="DL233" s="76"/>
      <c r="DM233" s="76"/>
      <c r="DN233" s="76"/>
      <c r="DO233" s="76"/>
      <c r="DP233" s="76"/>
      <c r="DQ233" s="76"/>
      <c r="DR233" s="76"/>
      <c r="DS233" s="76"/>
      <c r="DT233" s="76"/>
      <c r="DU233" s="76"/>
      <c r="DV233" s="76"/>
      <c r="DW233" s="76"/>
      <c r="DX233" s="76"/>
      <c r="DY233" s="76"/>
      <c r="DZ233" s="76"/>
      <c r="EA233" s="76"/>
      <c r="EB233" s="76"/>
      <c r="EC233" s="76"/>
      <c r="ED233" s="76"/>
      <c r="EE233" s="76"/>
      <c r="EF233" s="76"/>
      <c r="EG233" s="76"/>
      <c r="EH233" s="76"/>
      <c r="EI233" s="76"/>
      <c r="EJ233" s="76"/>
      <c r="EK233" s="76"/>
      <c r="EL233" s="76"/>
      <c r="EM233" s="76"/>
      <c r="EN233" s="76"/>
      <c r="EO233" s="76"/>
      <c r="EP233" s="76"/>
      <c r="EQ233" s="76"/>
      <c r="ER233" s="76"/>
      <c r="ES233" s="76"/>
      <c r="ET233" s="76"/>
      <c r="EU233" s="76"/>
      <c r="EV233" s="76"/>
      <c r="EW233" s="76"/>
      <c r="EX233" s="76"/>
      <c r="EY233" s="76"/>
      <c r="EZ233" s="76"/>
      <c r="FA233" s="76"/>
      <c r="FB233" s="76"/>
      <c r="FC233" s="76"/>
      <c r="FD233" s="76"/>
      <c r="FE233" s="76"/>
      <c r="FF233" s="76"/>
      <c r="FG233" s="76"/>
      <c r="FH233" s="76"/>
      <c r="FI233" s="76"/>
      <c r="FJ233" s="76"/>
      <c r="FK233" s="76"/>
      <c r="FL233" s="76"/>
      <c r="FM233" s="76"/>
      <c r="FN233" s="76"/>
      <c r="FO233" s="76"/>
      <c r="FP233" s="76"/>
      <c r="FQ233" s="76"/>
      <c r="FR233" s="76"/>
      <c r="FS233" s="76"/>
      <c r="FT233" s="76"/>
      <c r="FU233" s="76"/>
      <c r="FV233" s="76"/>
      <c r="FW233" s="76"/>
      <c r="FX233" s="76"/>
      <c r="FY233" s="76"/>
      <c r="FZ233" s="76"/>
      <c r="GA233" s="76"/>
      <c r="GB233" s="76"/>
      <c r="GC233" s="76"/>
      <c r="GD233" s="76"/>
      <c r="GE233" s="76"/>
      <c r="GF233" s="76"/>
      <c r="GG233" s="76"/>
      <c r="GH233" s="76"/>
      <c r="GI233" s="76"/>
      <c r="GJ233" s="76"/>
      <c r="GK233" s="76"/>
      <c r="GL233" s="76"/>
      <c r="GM233" s="76"/>
      <c r="GN233" s="76"/>
      <c r="GO233" s="76"/>
      <c r="GP233" s="76"/>
      <c r="GQ233" s="76"/>
      <c r="GR233" s="76"/>
      <c r="GS233" s="76"/>
      <c r="GT233" s="76"/>
      <c r="GU233" s="76"/>
      <c r="GV233" s="76"/>
      <c r="GW233" s="76"/>
      <c r="GX233" s="76"/>
      <c r="GY233" s="76"/>
      <c r="GZ233" s="76"/>
      <c r="HA233" s="76"/>
      <c r="HB233" s="76"/>
      <c r="HC233" s="76"/>
      <c r="HD233" s="76"/>
    </row>
    <row r="234" spans="29:212" ht="15"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</row>
    <row r="235" spans="29:212" ht="15"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</row>
    <row r="236" spans="29:212" ht="15"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</row>
    <row r="237" spans="29:212" ht="15"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</row>
    <row r="238" spans="29:212" ht="15"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</row>
    <row r="239" spans="29:212" ht="15"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</row>
    <row r="240" spans="29:212" ht="15"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</row>
    <row r="241" spans="29:212" ht="15"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</row>
    <row r="242" spans="29:212" ht="15"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</row>
    <row r="243" spans="29:212" ht="15"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</row>
    <row r="244" spans="29:212" ht="15"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</row>
    <row r="245" spans="29:212" ht="15"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</row>
    <row r="246" spans="29:212" ht="15"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</row>
    <row r="247" spans="29:212" ht="15"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</row>
    <row r="248" spans="29:212" ht="15"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</row>
    <row r="249" spans="29:212" ht="15"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</row>
    <row r="250" spans="29:212"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  <c r="FK250" s="73"/>
      <c r="FL250" s="73"/>
      <c r="FM250" s="73"/>
      <c r="FN250" s="73"/>
      <c r="FO250" s="73"/>
      <c r="FP250" s="73"/>
      <c r="FQ250" s="73"/>
      <c r="FR250" s="73"/>
      <c r="FS250" s="73"/>
      <c r="FT250" s="73"/>
      <c r="FU250" s="73"/>
      <c r="FV250" s="73"/>
      <c r="FW250" s="73"/>
      <c r="FX250" s="73"/>
      <c r="FY250" s="73"/>
      <c r="FZ250" s="73"/>
      <c r="GA250" s="73"/>
      <c r="GB250" s="73"/>
      <c r="GC250" s="73"/>
      <c r="GD250" s="73"/>
      <c r="GE250" s="73"/>
      <c r="GF250" s="73"/>
      <c r="GG250" s="73"/>
      <c r="GH250" s="73"/>
      <c r="GI250" s="73"/>
      <c r="GJ250" s="73"/>
      <c r="GK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</row>
    <row r="251" spans="29:212" ht="15"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</row>
    <row r="252" spans="29:212" ht="15"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</row>
    <row r="253" spans="29:212" ht="15"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</row>
    <row r="254" spans="29:212"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  <c r="FK254" s="73"/>
      <c r="FL254" s="73"/>
      <c r="FM254" s="73"/>
      <c r="FN254" s="73"/>
      <c r="FO254" s="73"/>
      <c r="FP254" s="73"/>
      <c r="FQ254" s="73"/>
      <c r="FR254" s="73"/>
      <c r="FS254" s="73"/>
      <c r="FT254" s="73"/>
      <c r="FU254" s="73"/>
      <c r="FV254" s="73"/>
      <c r="FW254" s="73"/>
      <c r="FX254" s="73"/>
      <c r="FY254" s="73"/>
      <c r="FZ254" s="73"/>
      <c r="GA254" s="73"/>
      <c r="GB254" s="73"/>
      <c r="GC254" s="73"/>
      <c r="GD254" s="73"/>
      <c r="GE254" s="73"/>
      <c r="GF254" s="73"/>
      <c r="GG254" s="73"/>
      <c r="GH254" s="73"/>
      <c r="GI254" s="73"/>
      <c r="GJ254" s="73"/>
      <c r="GK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</row>
    <row r="255" spans="29:212" ht="15"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</row>
    <row r="256" spans="29:212" ht="15"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</row>
    <row r="257" spans="29:212" ht="15"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</row>
    <row r="258" spans="29:212" ht="15"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</row>
    <row r="259" spans="29:212" ht="15"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</row>
    <row r="260" spans="29:212" ht="15"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</row>
    <row r="261" spans="29:212" ht="15"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</row>
    <row r="262" spans="29:212" ht="15"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</row>
    <row r="263" spans="29:212" ht="15"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</row>
    <row r="264" spans="29:212" ht="15"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</row>
    <row r="265" spans="29:212" ht="15"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</row>
    <row r="266" spans="29:212" ht="15"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</row>
    <row r="267" spans="29:212" ht="15"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</row>
    <row r="268" spans="29:212" ht="15"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</row>
    <row r="269" spans="29:212" ht="15"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</row>
    <row r="270" spans="29:212" ht="15"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</row>
    <row r="271" spans="29:212"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  <c r="FK271" s="73"/>
      <c r="FL271" s="73"/>
      <c r="FM271" s="73"/>
      <c r="FN271" s="73"/>
      <c r="FO271" s="73"/>
      <c r="FP271" s="73"/>
      <c r="FQ271" s="73"/>
      <c r="FR271" s="73"/>
      <c r="FS271" s="73"/>
      <c r="FT271" s="73"/>
      <c r="FU271" s="73"/>
      <c r="FV271" s="73"/>
      <c r="FW271" s="73"/>
      <c r="FX271" s="73"/>
      <c r="FY271" s="73"/>
      <c r="FZ271" s="73"/>
      <c r="GA271" s="73"/>
      <c r="GB271" s="73"/>
      <c r="GC271" s="73"/>
      <c r="GD271" s="73"/>
      <c r="GE271" s="73"/>
      <c r="GF271" s="73"/>
      <c r="GG271" s="73"/>
      <c r="GH271" s="73"/>
      <c r="GI271" s="73"/>
      <c r="GJ271" s="73"/>
      <c r="GK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</row>
    <row r="272" spans="29:212" ht="15"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</row>
    <row r="273" spans="29:212" ht="15"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</row>
    <row r="274" spans="29:212" ht="15"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</row>
    <row r="275" spans="29:212"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  <c r="FK275" s="73"/>
      <c r="FL275" s="73"/>
      <c r="FM275" s="73"/>
      <c r="FN275" s="73"/>
      <c r="FO275" s="73"/>
      <c r="FP275" s="73"/>
      <c r="FQ275" s="73"/>
      <c r="FR275" s="73"/>
      <c r="FS275" s="73"/>
      <c r="FT275" s="73"/>
      <c r="FU275" s="73"/>
      <c r="FV275" s="73"/>
      <c r="FW275" s="73"/>
      <c r="FX275" s="73"/>
      <c r="FY275" s="73"/>
      <c r="FZ275" s="73"/>
      <c r="GA275" s="73"/>
      <c r="GB275" s="73"/>
      <c r="GC275" s="73"/>
      <c r="GD275" s="73"/>
      <c r="GE275" s="73"/>
      <c r="GF275" s="73"/>
      <c r="GG275" s="73"/>
      <c r="GH275" s="73"/>
      <c r="GI275" s="73"/>
      <c r="GJ275" s="73"/>
      <c r="GK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</row>
    <row r="276" spans="29:212" ht="15"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</row>
    <row r="277" spans="29:212" ht="15"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</row>
    <row r="278" spans="29:212" ht="15"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</row>
    <row r="279" spans="29:212" ht="15"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</row>
    <row r="280" spans="29:212" ht="15"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</row>
    <row r="281" spans="29:212" ht="15"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</row>
    <row r="282" spans="29:212" ht="15"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</row>
    <row r="283" spans="29:212" ht="15"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</row>
    <row r="284" spans="29:212" ht="15"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</row>
    <row r="285" spans="29:212" ht="15"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</row>
    <row r="286" spans="29:212" ht="12.75"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5"/>
      <c r="DV286" s="75"/>
      <c r="DW286" s="75"/>
      <c r="DX286" s="75"/>
      <c r="DY286" s="75"/>
      <c r="DZ286" s="75"/>
      <c r="EA286" s="75"/>
      <c r="EB286" s="75"/>
      <c r="EC286" s="75"/>
      <c r="ED286" s="75"/>
      <c r="EE286" s="75"/>
      <c r="EF286" s="75"/>
      <c r="EG286" s="75"/>
      <c r="EH286" s="75"/>
      <c r="EI286" s="75"/>
      <c r="EJ286" s="75"/>
      <c r="EK286" s="75"/>
      <c r="EL286" s="75"/>
      <c r="EM286" s="75"/>
      <c r="EN286" s="75"/>
      <c r="EO286" s="75"/>
      <c r="EP286" s="75"/>
      <c r="EQ286" s="75"/>
      <c r="ER286" s="75"/>
      <c r="ES286" s="75"/>
      <c r="ET286" s="75"/>
      <c r="EU286" s="75"/>
      <c r="EV286" s="75"/>
      <c r="EW286" s="75"/>
      <c r="EX286" s="75"/>
      <c r="EY286" s="75"/>
      <c r="EZ286" s="75"/>
      <c r="FA286" s="75"/>
      <c r="FB286" s="75"/>
      <c r="FC286" s="75"/>
      <c r="FD286" s="75"/>
      <c r="FE286" s="75"/>
      <c r="FF286" s="75"/>
      <c r="FG286" s="75"/>
      <c r="FH286" s="75"/>
      <c r="FI286" s="75"/>
      <c r="FJ286" s="75"/>
      <c r="FK286" s="75"/>
      <c r="FL286" s="75"/>
      <c r="FM286" s="75"/>
      <c r="FN286" s="75"/>
      <c r="FO286" s="75"/>
      <c r="FP286" s="75"/>
      <c r="FQ286" s="75"/>
      <c r="FR286" s="75"/>
      <c r="FS286" s="75"/>
      <c r="FT286" s="75"/>
      <c r="FU286" s="75"/>
      <c r="FV286" s="75"/>
      <c r="FW286" s="75"/>
      <c r="FX286" s="75"/>
      <c r="FY286" s="75"/>
      <c r="FZ286" s="75"/>
      <c r="GA286" s="75"/>
      <c r="GB286" s="75"/>
      <c r="GC286" s="75"/>
      <c r="GD286" s="75"/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/>
      <c r="GR286" s="75"/>
      <c r="GS286" s="75"/>
      <c r="GT286" s="75"/>
      <c r="GU286" s="75"/>
      <c r="GV286" s="75"/>
      <c r="GW286" s="75"/>
      <c r="GX286" s="75"/>
      <c r="GY286" s="75"/>
      <c r="GZ286" s="75"/>
      <c r="HA286" s="75"/>
      <c r="HB286" s="75"/>
      <c r="HC286" s="75"/>
      <c r="HD286" s="75"/>
    </row>
    <row r="287" spans="29:212" ht="12.75"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75"/>
      <c r="CL287" s="75"/>
      <c r="CM287" s="75"/>
      <c r="CN287" s="75"/>
      <c r="CO287" s="75"/>
      <c r="CP287" s="75"/>
      <c r="CQ287" s="75"/>
      <c r="CR287" s="75"/>
      <c r="CS287" s="75"/>
      <c r="CT287" s="75"/>
      <c r="CU287" s="75"/>
      <c r="CV287" s="75"/>
      <c r="CW287" s="75"/>
      <c r="CX287" s="75"/>
      <c r="CY287" s="75"/>
      <c r="CZ287" s="75"/>
      <c r="DA287" s="75"/>
      <c r="DB287" s="75"/>
      <c r="DC287" s="75"/>
      <c r="DD287" s="75"/>
      <c r="DE287" s="75"/>
      <c r="DF287" s="75"/>
      <c r="DG287" s="75"/>
      <c r="DH287" s="75"/>
      <c r="DI287" s="75"/>
      <c r="DJ287" s="75"/>
      <c r="DK287" s="75"/>
      <c r="DL287" s="75"/>
      <c r="DM287" s="75"/>
      <c r="DN287" s="75"/>
      <c r="DO287" s="75"/>
      <c r="DP287" s="75"/>
      <c r="DQ287" s="75"/>
      <c r="DR287" s="75"/>
      <c r="DS287" s="75"/>
      <c r="DT287" s="75"/>
      <c r="DU287" s="75"/>
      <c r="DV287" s="75"/>
      <c r="DW287" s="75"/>
      <c r="DX287" s="75"/>
      <c r="DY287" s="75"/>
      <c r="DZ287" s="75"/>
      <c r="EA287" s="75"/>
      <c r="EB287" s="75"/>
      <c r="EC287" s="75"/>
      <c r="ED287" s="75"/>
      <c r="EE287" s="75"/>
      <c r="EF287" s="75"/>
      <c r="EG287" s="75"/>
      <c r="EH287" s="75"/>
      <c r="EI287" s="75"/>
      <c r="EJ287" s="75"/>
      <c r="EK287" s="75"/>
      <c r="EL287" s="75"/>
      <c r="EM287" s="75"/>
      <c r="EN287" s="75"/>
      <c r="EO287" s="75"/>
      <c r="EP287" s="75"/>
      <c r="EQ287" s="75"/>
      <c r="ER287" s="75"/>
      <c r="ES287" s="75"/>
      <c r="ET287" s="75"/>
      <c r="EU287" s="75"/>
      <c r="EV287" s="75"/>
      <c r="EW287" s="75"/>
      <c r="EX287" s="75"/>
      <c r="EY287" s="75"/>
      <c r="EZ287" s="75"/>
      <c r="FA287" s="75"/>
      <c r="FB287" s="75"/>
      <c r="FC287" s="75"/>
      <c r="FD287" s="75"/>
      <c r="FE287" s="75"/>
      <c r="FF287" s="75"/>
      <c r="FG287" s="75"/>
      <c r="FH287" s="75"/>
      <c r="FI287" s="75"/>
      <c r="FJ287" s="75"/>
      <c r="FK287" s="75"/>
      <c r="FL287" s="75"/>
      <c r="FM287" s="75"/>
      <c r="FN287" s="75"/>
      <c r="FO287" s="75"/>
      <c r="FP287" s="75"/>
      <c r="FQ287" s="75"/>
      <c r="FR287" s="75"/>
      <c r="FS287" s="75"/>
      <c r="FT287" s="75"/>
      <c r="FU287" s="75"/>
      <c r="FV287" s="75"/>
      <c r="FW287" s="75"/>
      <c r="FX287" s="75"/>
      <c r="FY287" s="75"/>
      <c r="FZ287" s="75"/>
      <c r="GA287" s="75"/>
      <c r="GB287" s="75"/>
      <c r="GC287" s="75"/>
      <c r="GD287" s="75"/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/>
      <c r="GR287" s="75"/>
      <c r="GS287" s="75"/>
      <c r="GT287" s="75"/>
      <c r="GU287" s="75"/>
      <c r="GV287" s="75"/>
      <c r="GW287" s="75"/>
      <c r="GX287" s="75"/>
      <c r="GY287" s="75"/>
      <c r="GZ287" s="75"/>
      <c r="HA287" s="75"/>
      <c r="HB287" s="75"/>
      <c r="HC287" s="75"/>
      <c r="HD287" s="75"/>
    </row>
    <row r="288" spans="29:212" ht="12.75"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5"/>
      <c r="DV288" s="75"/>
      <c r="DW288" s="75"/>
      <c r="DX288" s="75"/>
      <c r="DY288" s="75"/>
      <c r="DZ288" s="75"/>
      <c r="EA288" s="75"/>
      <c r="EB288" s="75"/>
      <c r="EC288" s="75"/>
      <c r="ED288" s="75"/>
      <c r="EE288" s="75"/>
      <c r="EF288" s="75"/>
      <c r="EG288" s="75"/>
      <c r="EH288" s="75"/>
      <c r="EI288" s="75"/>
      <c r="EJ288" s="75"/>
      <c r="EK288" s="75"/>
      <c r="EL288" s="75"/>
      <c r="EM288" s="75"/>
      <c r="EN288" s="75"/>
      <c r="EO288" s="75"/>
      <c r="EP288" s="75"/>
      <c r="EQ288" s="75"/>
      <c r="ER288" s="75"/>
      <c r="ES288" s="75"/>
      <c r="ET288" s="75"/>
      <c r="EU288" s="75"/>
      <c r="EV288" s="75"/>
      <c r="EW288" s="75"/>
      <c r="EX288" s="75"/>
      <c r="EY288" s="75"/>
      <c r="EZ288" s="75"/>
      <c r="FA288" s="75"/>
      <c r="FB288" s="75"/>
      <c r="FC288" s="75"/>
      <c r="FD288" s="75"/>
      <c r="FE288" s="75"/>
      <c r="FF288" s="75"/>
      <c r="FG288" s="75"/>
      <c r="FH288" s="75"/>
      <c r="FI288" s="75"/>
      <c r="FJ288" s="75"/>
      <c r="FK288" s="75"/>
      <c r="FL288" s="75"/>
      <c r="FM288" s="75"/>
      <c r="FN288" s="75"/>
      <c r="FO288" s="75"/>
      <c r="FP288" s="75"/>
      <c r="FQ288" s="75"/>
      <c r="FR288" s="75"/>
      <c r="FS288" s="75"/>
      <c r="FT288" s="75"/>
      <c r="FU288" s="75"/>
      <c r="FV288" s="75"/>
      <c r="FW288" s="75"/>
      <c r="FX288" s="75"/>
      <c r="FY288" s="75"/>
      <c r="FZ288" s="75"/>
      <c r="GA288" s="75"/>
      <c r="GB288" s="75"/>
      <c r="GC288" s="75"/>
      <c r="GD288" s="75"/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/>
      <c r="GR288" s="75"/>
      <c r="GS288" s="75"/>
      <c r="GT288" s="75"/>
      <c r="GU288" s="75"/>
      <c r="GV288" s="75"/>
      <c r="GW288" s="75"/>
      <c r="GX288" s="75"/>
      <c r="GY288" s="75"/>
      <c r="GZ288" s="75"/>
      <c r="HA288" s="75"/>
      <c r="HB288" s="75"/>
      <c r="HC288" s="75"/>
      <c r="HD288" s="75"/>
    </row>
    <row r="289" spans="29:212" ht="12.75"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75"/>
      <c r="CJ289" s="75"/>
      <c r="CK289" s="75"/>
      <c r="CL289" s="75"/>
      <c r="CM289" s="75"/>
      <c r="CN289" s="75"/>
      <c r="CO289" s="75"/>
      <c r="CP289" s="75"/>
      <c r="CQ289" s="75"/>
      <c r="CR289" s="75"/>
      <c r="CS289" s="75"/>
      <c r="CT289" s="75"/>
      <c r="CU289" s="75"/>
      <c r="CV289" s="75"/>
      <c r="CW289" s="75"/>
      <c r="CX289" s="75"/>
      <c r="CY289" s="75"/>
      <c r="CZ289" s="75"/>
      <c r="DA289" s="75"/>
      <c r="DB289" s="75"/>
      <c r="DC289" s="75"/>
      <c r="DD289" s="75"/>
      <c r="DE289" s="75"/>
      <c r="DF289" s="75"/>
      <c r="DG289" s="75"/>
      <c r="DH289" s="75"/>
      <c r="DI289" s="75"/>
      <c r="DJ289" s="75"/>
      <c r="DK289" s="75"/>
      <c r="DL289" s="75"/>
      <c r="DM289" s="75"/>
      <c r="DN289" s="75"/>
      <c r="DO289" s="75"/>
      <c r="DP289" s="75"/>
      <c r="DQ289" s="75"/>
      <c r="DR289" s="75"/>
      <c r="DS289" s="75"/>
      <c r="DT289" s="75"/>
      <c r="DU289" s="75"/>
      <c r="DV289" s="75"/>
      <c r="DW289" s="75"/>
      <c r="DX289" s="75"/>
      <c r="DY289" s="75"/>
      <c r="DZ289" s="75"/>
      <c r="EA289" s="75"/>
      <c r="EB289" s="75"/>
      <c r="EC289" s="75"/>
      <c r="ED289" s="75"/>
      <c r="EE289" s="75"/>
      <c r="EF289" s="75"/>
      <c r="EG289" s="75"/>
      <c r="EH289" s="75"/>
      <c r="EI289" s="75"/>
      <c r="EJ289" s="75"/>
      <c r="EK289" s="75"/>
      <c r="EL289" s="75"/>
      <c r="EM289" s="75"/>
      <c r="EN289" s="75"/>
      <c r="EO289" s="75"/>
      <c r="EP289" s="75"/>
      <c r="EQ289" s="75"/>
      <c r="ER289" s="75"/>
      <c r="ES289" s="75"/>
      <c r="ET289" s="75"/>
      <c r="EU289" s="75"/>
      <c r="EV289" s="75"/>
      <c r="EW289" s="75"/>
      <c r="EX289" s="75"/>
      <c r="EY289" s="75"/>
      <c r="EZ289" s="75"/>
      <c r="FA289" s="75"/>
      <c r="FB289" s="75"/>
      <c r="FC289" s="75"/>
      <c r="FD289" s="75"/>
      <c r="FE289" s="75"/>
      <c r="FF289" s="75"/>
      <c r="FG289" s="75"/>
      <c r="FH289" s="75"/>
      <c r="FI289" s="75"/>
      <c r="FJ289" s="75"/>
      <c r="FK289" s="75"/>
      <c r="FL289" s="75"/>
      <c r="FM289" s="75"/>
      <c r="FN289" s="75"/>
      <c r="FO289" s="75"/>
      <c r="FP289" s="75"/>
      <c r="FQ289" s="75"/>
      <c r="FR289" s="75"/>
      <c r="FS289" s="75"/>
      <c r="FT289" s="75"/>
      <c r="FU289" s="75"/>
      <c r="FV289" s="75"/>
      <c r="FW289" s="75"/>
      <c r="FX289" s="75"/>
      <c r="FY289" s="75"/>
      <c r="FZ289" s="75"/>
      <c r="GA289" s="75"/>
      <c r="GB289" s="75"/>
      <c r="GC289" s="75"/>
      <c r="GD289" s="75"/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/>
      <c r="GR289" s="75"/>
      <c r="GS289" s="75"/>
      <c r="GT289" s="75"/>
      <c r="GU289" s="75"/>
      <c r="GV289" s="75"/>
      <c r="GW289" s="75"/>
      <c r="GX289" s="75"/>
      <c r="GY289" s="75"/>
      <c r="GZ289" s="75"/>
      <c r="HA289" s="75"/>
      <c r="HB289" s="75"/>
      <c r="HC289" s="75"/>
      <c r="HD289" s="75"/>
    </row>
    <row r="290" spans="29:212" ht="12.75"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75"/>
      <c r="BJ290" s="75"/>
      <c r="BK290" s="75"/>
      <c r="BL290" s="75"/>
      <c r="BM290" s="75"/>
      <c r="BN290" s="75"/>
      <c r="BO290" s="75"/>
      <c r="BP290" s="75"/>
      <c r="BQ290" s="75"/>
      <c r="BR290" s="75"/>
      <c r="BS290" s="75"/>
      <c r="BT290" s="75"/>
      <c r="BU290" s="75"/>
      <c r="BV290" s="75"/>
      <c r="BW290" s="75"/>
      <c r="BX290" s="75"/>
      <c r="BY290" s="75"/>
      <c r="BZ290" s="75"/>
      <c r="CA290" s="75"/>
      <c r="CB290" s="75"/>
      <c r="CC290" s="75"/>
      <c r="CD290" s="75"/>
      <c r="CE290" s="75"/>
      <c r="CF290" s="75"/>
      <c r="CG290" s="75"/>
      <c r="CH290" s="75"/>
      <c r="CI290" s="75"/>
      <c r="CJ290" s="75"/>
      <c r="CK290" s="75"/>
      <c r="CL290" s="75"/>
      <c r="CM290" s="75"/>
      <c r="CN290" s="75"/>
      <c r="CO290" s="75"/>
      <c r="CP290" s="75"/>
      <c r="CQ290" s="75"/>
      <c r="CR290" s="75"/>
      <c r="CS290" s="75"/>
      <c r="CT290" s="75"/>
      <c r="CU290" s="75"/>
      <c r="CV290" s="75"/>
      <c r="CW290" s="75"/>
      <c r="CX290" s="75"/>
      <c r="CY290" s="75"/>
      <c r="CZ290" s="75"/>
      <c r="DA290" s="75"/>
      <c r="DB290" s="75"/>
      <c r="DC290" s="75"/>
      <c r="DD290" s="75"/>
      <c r="DE290" s="75"/>
      <c r="DF290" s="75"/>
      <c r="DG290" s="75"/>
      <c r="DH290" s="75"/>
      <c r="DI290" s="75"/>
      <c r="DJ290" s="75"/>
      <c r="DK290" s="75"/>
      <c r="DL290" s="75"/>
      <c r="DM290" s="75"/>
      <c r="DN290" s="75"/>
      <c r="DO290" s="75"/>
      <c r="DP290" s="75"/>
      <c r="DQ290" s="75"/>
      <c r="DR290" s="75"/>
      <c r="DS290" s="75"/>
      <c r="DT290" s="75"/>
      <c r="DU290" s="75"/>
      <c r="DV290" s="75"/>
      <c r="DW290" s="75"/>
      <c r="DX290" s="75"/>
      <c r="DY290" s="75"/>
      <c r="DZ290" s="75"/>
      <c r="EA290" s="75"/>
      <c r="EB290" s="75"/>
      <c r="EC290" s="75"/>
      <c r="ED290" s="75"/>
      <c r="EE290" s="75"/>
      <c r="EF290" s="75"/>
      <c r="EG290" s="75"/>
      <c r="EH290" s="75"/>
      <c r="EI290" s="75"/>
      <c r="EJ290" s="75"/>
      <c r="EK290" s="75"/>
      <c r="EL290" s="75"/>
      <c r="EM290" s="75"/>
      <c r="EN290" s="75"/>
      <c r="EO290" s="75"/>
      <c r="EP290" s="75"/>
      <c r="EQ290" s="75"/>
      <c r="ER290" s="75"/>
      <c r="ES290" s="75"/>
      <c r="ET290" s="75"/>
      <c r="EU290" s="75"/>
      <c r="EV290" s="75"/>
      <c r="EW290" s="75"/>
      <c r="EX290" s="75"/>
      <c r="EY290" s="75"/>
      <c r="EZ290" s="75"/>
      <c r="FA290" s="75"/>
      <c r="FB290" s="75"/>
      <c r="FC290" s="75"/>
      <c r="FD290" s="75"/>
      <c r="FE290" s="75"/>
      <c r="FF290" s="75"/>
      <c r="FG290" s="75"/>
      <c r="FH290" s="75"/>
      <c r="FI290" s="75"/>
      <c r="FJ290" s="75"/>
      <c r="FK290" s="75"/>
      <c r="FL290" s="75"/>
      <c r="FM290" s="75"/>
      <c r="FN290" s="75"/>
      <c r="FO290" s="75"/>
      <c r="FP290" s="75"/>
      <c r="FQ290" s="75"/>
      <c r="FR290" s="75"/>
      <c r="FS290" s="75"/>
      <c r="FT290" s="75"/>
      <c r="FU290" s="75"/>
      <c r="FV290" s="75"/>
      <c r="FW290" s="75"/>
      <c r="FX290" s="75"/>
      <c r="FY290" s="75"/>
      <c r="FZ290" s="75"/>
      <c r="GA290" s="75"/>
      <c r="GB290" s="75"/>
      <c r="GC290" s="75"/>
      <c r="GD290" s="75"/>
      <c r="GE290" s="75"/>
      <c r="GF290" s="75"/>
      <c r="GG290" s="75"/>
      <c r="GH290" s="75"/>
      <c r="GI290" s="75"/>
      <c r="GJ290" s="75"/>
      <c r="GK290" s="75"/>
      <c r="GL290" s="75"/>
      <c r="GM290" s="75"/>
      <c r="GN290" s="75"/>
      <c r="GO290" s="75"/>
      <c r="GP290" s="75"/>
      <c r="GQ290" s="75"/>
      <c r="GR290" s="75"/>
      <c r="GS290" s="75"/>
      <c r="GT290" s="75"/>
      <c r="GU290" s="75"/>
      <c r="GV290" s="75"/>
      <c r="GW290" s="75"/>
      <c r="GX290" s="75"/>
      <c r="GY290" s="75"/>
      <c r="GZ290" s="75"/>
      <c r="HA290" s="75"/>
      <c r="HB290" s="75"/>
      <c r="HC290" s="75"/>
      <c r="HD290" s="75"/>
    </row>
    <row r="291" spans="29:212" ht="12.75"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5"/>
      <c r="BG291" s="75"/>
      <c r="BH291" s="75"/>
      <c r="BI291" s="75"/>
      <c r="BJ291" s="75"/>
      <c r="BK291" s="75"/>
      <c r="BL291" s="75"/>
      <c r="BM291" s="75"/>
      <c r="BN291" s="75"/>
      <c r="BO291" s="75"/>
      <c r="BP291" s="75"/>
      <c r="BQ291" s="75"/>
      <c r="BR291" s="75"/>
      <c r="BS291" s="75"/>
      <c r="BT291" s="75"/>
      <c r="BU291" s="75"/>
      <c r="BV291" s="75"/>
      <c r="BW291" s="75"/>
      <c r="BX291" s="75"/>
      <c r="BY291" s="75"/>
      <c r="BZ291" s="75"/>
      <c r="CA291" s="75"/>
      <c r="CB291" s="75"/>
      <c r="CC291" s="75"/>
      <c r="CD291" s="75"/>
      <c r="CE291" s="75"/>
      <c r="CF291" s="75"/>
      <c r="CG291" s="75"/>
      <c r="CH291" s="75"/>
      <c r="CI291" s="75"/>
      <c r="CJ291" s="75"/>
      <c r="CK291" s="75"/>
      <c r="CL291" s="75"/>
      <c r="CM291" s="75"/>
      <c r="CN291" s="75"/>
      <c r="CO291" s="75"/>
      <c r="CP291" s="75"/>
      <c r="CQ291" s="75"/>
      <c r="CR291" s="75"/>
      <c r="CS291" s="75"/>
      <c r="CT291" s="75"/>
      <c r="CU291" s="75"/>
      <c r="CV291" s="75"/>
      <c r="CW291" s="75"/>
      <c r="CX291" s="75"/>
      <c r="CY291" s="75"/>
      <c r="CZ291" s="75"/>
      <c r="DA291" s="75"/>
      <c r="DB291" s="75"/>
      <c r="DC291" s="75"/>
      <c r="DD291" s="75"/>
      <c r="DE291" s="75"/>
      <c r="DF291" s="75"/>
      <c r="DG291" s="75"/>
      <c r="DH291" s="75"/>
      <c r="DI291" s="75"/>
      <c r="DJ291" s="75"/>
      <c r="DK291" s="75"/>
      <c r="DL291" s="75"/>
      <c r="DM291" s="75"/>
      <c r="DN291" s="75"/>
      <c r="DO291" s="75"/>
      <c r="DP291" s="75"/>
      <c r="DQ291" s="75"/>
      <c r="DR291" s="75"/>
      <c r="DS291" s="75"/>
      <c r="DT291" s="75"/>
      <c r="DU291" s="75"/>
      <c r="DV291" s="75"/>
      <c r="DW291" s="75"/>
      <c r="DX291" s="75"/>
      <c r="DY291" s="75"/>
      <c r="DZ291" s="75"/>
      <c r="EA291" s="75"/>
      <c r="EB291" s="75"/>
      <c r="EC291" s="75"/>
      <c r="ED291" s="75"/>
      <c r="EE291" s="75"/>
      <c r="EF291" s="75"/>
      <c r="EG291" s="75"/>
      <c r="EH291" s="75"/>
      <c r="EI291" s="75"/>
      <c r="EJ291" s="75"/>
      <c r="EK291" s="75"/>
      <c r="EL291" s="75"/>
      <c r="EM291" s="75"/>
      <c r="EN291" s="75"/>
      <c r="EO291" s="75"/>
      <c r="EP291" s="75"/>
      <c r="EQ291" s="75"/>
      <c r="ER291" s="75"/>
      <c r="ES291" s="75"/>
      <c r="ET291" s="75"/>
      <c r="EU291" s="75"/>
      <c r="EV291" s="75"/>
      <c r="EW291" s="75"/>
      <c r="EX291" s="75"/>
      <c r="EY291" s="75"/>
      <c r="EZ291" s="75"/>
      <c r="FA291" s="75"/>
      <c r="FB291" s="75"/>
      <c r="FC291" s="75"/>
      <c r="FD291" s="75"/>
      <c r="FE291" s="75"/>
      <c r="FF291" s="75"/>
      <c r="FG291" s="75"/>
      <c r="FH291" s="75"/>
      <c r="FI291" s="75"/>
      <c r="FJ291" s="75"/>
      <c r="FK291" s="75"/>
      <c r="FL291" s="75"/>
      <c r="FM291" s="75"/>
      <c r="FN291" s="75"/>
      <c r="FO291" s="75"/>
      <c r="FP291" s="75"/>
      <c r="FQ291" s="75"/>
      <c r="FR291" s="75"/>
      <c r="FS291" s="75"/>
      <c r="FT291" s="75"/>
      <c r="FU291" s="75"/>
      <c r="FV291" s="75"/>
      <c r="FW291" s="75"/>
      <c r="FX291" s="75"/>
      <c r="FY291" s="75"/>
      <c r="FZ291" s="75"/>
      <c r="GA291" s="75"/>
      <c r="GB291" s="75"/>
      <c r="GC291" s="75"/>
      <c r="GD291" s="75"/>
      <c r="GE291" s="75"/>
      <c r="GF291" s="75"/>
      <c r="GG291" s="75"/>
      <c r="GH291" s="75"/>
      <c r="GI291" s="75"/>
      <c r="GJ291" s="75"/>
      <c r="GK291" s="75"/>
      <c r="GL291" s="75"/>
      <c r="GM291" s="75"/>
      <c r="GN291" s="75"/>
      <c r="GO291" s="75"/>
      <c r="GP291" s="75"/>
      <c r="GQ291" s="75"/>
      <c r="GR291" s="75"/>
      <c r="GS291" s="75"/>
      <c r="GT291" s="75"/>
      <c r="GU291" s="75"/>
      <c r="GV291" s="75"/>
      <c r="GW291" s="75"/>
      <c r="GX291" s="75"/>
      <c r="GY291" s="75"/>
      <c r="GZ291" s="75"/>
      <c r="HA291" s="75"/>
      <c r="HB291" s="75"/>
      <c r="HC291" s="75"/>
      <c r="HD291" s="75"/>
    </row>
    <row r="292" spans="29:212" ht="12.75"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5"/>
      <c r="CB292" s="75"/>
      <c r="CC292" s="75"/>
      <c r="CD292" s="75"/>
      <c r="CE292" s="75"/>
      <c r="CF292" s="75"/>
      <c r="CG292" s="75"/>
      <c r="CH292" s="75"/>
      <c r="CI292" s="75"/>
      <c r="CJ292" s="75"/>
      <c r="CK292" s="75"/>
      <c r="CL292" s="75"/>
      <c r="CM292" s="75"/>
      <c r="CN292" s="75"/>
      <c r="CO292" s="75"/>
      <c r="CP292" s="75"/>
      <c r="CQ292" s="75"/>
      <c r="CR292" s="75"/>
      <c r="CS292" s="75"/>
      <c r="CT292" s="75"/>
      <c r="CU292" s="75"/>
      <c r="CV292" s="75"/>
      <c r="CW292" s="75"/>
      <c r="CX292" s="75"/>
      <c r="CY292" s="75"/>
      <c r="CZ292" s="75"/>
      <c r="DA292" s="75"/>
      <c r="DB292" s="75"/>
      <c r="DC292" s="75"/>
      <c r="DD292" s="75"/>
      <c r="DE292" s="75"/>
      <c r="DF292" s="75"/>
      <c r="DG292" s="75"/>
      <c r="DH292" s="75"/>
      <c r="DI292" s="75"/>
      <c r="DJ292" s="75"/>
      <c r="DK292" s="75"/>
      <c r="DL292" s="75"/>
      <c r="DM292" s="75"/>
      <c r="DN292" s="75"/>
      <c r="DO292" s="75"/>
      <c r="DP292" s="75"/>
      <c r="DQ292" s="75"/>
      <c r="DR292" s="75"/>
      <c r="DS292" s="75"/>
      <c r="DT292" s="75"/>
      <c r="DU292" s="75"/>
      <c r="DV292" s="75"/>
      <c r="DW292" s="75"/>
      <c r="DX292" s="75"/>
      <c r="DY292" s="75"/>
      <c r="DZ292" s="75"/>
      <c r="EA292" s="75"/>
      <c r="EB292" s="75"/>
      <c r="EC292" s="75"/>
      <c r="ED292" s="75"/>
      <c r="EE292" s="75"/>
      <c r="EF292" s="75"/>
      <c r="EG292" s="75"/>
      <c r="EH292" s="75"/>
      <c r="EI292" s="75"/>
      <c r="EJ292" s="75"/>
      <c r="EK292" s="75"/>
      <c r="EL292" s="75"/>
      <c r="EM292" s="75"/>
      <c r="EN292" s="75"/>
      <c r="EO292" s="75"/>
      <c r="EP292" s="75"/>
      <c r="EQ292" s="75"/>
      <c r="ER292" s="75"/>
      <c r="ES292" s="75"/>
      <c r="ET292" s="75"/>
      <c r="EU292" s="75"/>
      <c r="EV292" s="75"/>
      <c r="EW292" s="75"/>
      <c r="EX292" s="75"/>
      <c r="EY292" s="75"/>
      <c r="EZ292" s="75"/>
      <c r="FA292" s="75"/>
      <c r="FB292" s="75"/>
      <c r="FC292" s="75"/>
      <c r="FD292" s="75"/>
      <c r="FE292" s="75"/>
      <c r="FF292" s="75"/>
      <c r="FG292" s="75"/>
      <c r="FH292" s="75"/>
      <c r="FI292" s="75"/>
      <c r="FJ292" s="75"/>
      <c r="FK292" s="75"/>
      <c r="FL292" s="75"/>
      <c r="FM292" s="75"/>
      <c r="FN292" s="75"/>
      <c r="FO292" s="75"/>
      <c r="FP292" s="75"/>
      <c r="FQ292" s="75"/>
      <c r="FR292" s="75"/>
      <c r="FS292" s="75"/>
      <c r="FT292" s="75"/>
      <c r="FU292" s="75"/>
      <c r="FV292" s="75"/>
      <c r="FW292" s="75"/>
      <c r="FX292" s="75"/>
      <c r="FY292" s="75"/>
      <c r="FZ292" s="75"/>
      <c r="GA292" s="75"/>
      <c r="GB292" s="75"/>
      <c r="GC292" s="75"/>
      <c r="GD292" s="75"/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/>
      <c r="GR292" s="75"/>
      <c r="GS292" s="75"/>
      <c r="GT292" s="75"/>
      <c r="GU292" s="75"/>
      <c r="GV292" s="75"/>
      <c r="GW292" s="75"/>
      <c r="GX292" s="75"/>
      <c r="GY292" s="75"/>
      <c r="GZ292" s="75"/>
      <c r="HA292" s="75"/>
      <c r="HB292" s="75"/>
      <c r="HC292" s="75"/>
      <c r="HD292" s="75"/>
    </row>
    <row r="293" spans="29:212" ht="12.75"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5"/>
      <c r="BG293" s="75"/>
      <c r="BH293" s="75"/>
      <c r="BI293" s="75"/>
      <c r="BJ293" s="75"/>
      <c r="BK293" s="75"/>
      <c r="BL293" s="75"/>
      <c r="BM293" s="75"/>
      <c r="BN293" s="75"/>
      <c r="BO293" s="75"/>
      <c r="BP293" s="75"/>
      <c r="BQ293" s="75"/>
      <c r="BR293" s="75"/>
      <c r="BS293" s="75"/>
      <c r="BT293" s="75"/>
      <c r="BU293" s="75"/>
      <c r="BV293" s="75"/>
      <c r="BW293" s="75"/>
      <c r="BX293" s="75"/>
      <c r="BY293" s="75"/>
      <c r="BZ293" s="75"/>
      <c r="CA293" s="75"/>
      <c r="CB293" s="75"/>
      <c r="CC293" s="75"/>
      <c r="CD293" s="75"/>
      <c r="CE293" s="75"/>
      <c r="CF293" s="75"/>
      <c r="CG293" s="75"/>
      <c r="CH293" s="75"/>
      <c r="CI293" s="75"/>
      <c r="CJ293" s="75"/>
      <c r="CK293" s="75"/>
      <c r="CL293" s="75"/>
      <c r="CM293" s="75"/>
      <c r="CN293" s="75"/>
      <c r="CO293" s="75"/>
      <c r="CP293" s="75"/>
      <c r="CQ293" s="75"/>
      <c r="CR293" s="75"/>
      <c r="CS293" s="75"/>
      <c r="CT293" s="75"/>
      <c r="CU293" s="75"/>
      <c r="CV293" s="75"/>
      <c r="CW293" s="75"/>
      <c r="CX293" s="75"/>
      <c r="CY293" s="75"/>
      <c r="CZ293" s="75"/>
      <c r="DA293" s="75"/>
      <c r="DB293" s="75"/>
      <c r="DC293" s="75"/>
      <c r="DD293" s="75"/>
      <c r="DE293" s="75"/>
      <c r="DF293" s="75"/>
      <c r="DG293" s="75"/>
      <c r="DH293" s="75"/>
      <c r="DI293" s="75"/>
      <c r="DJ293" s="75"/>
      <c r="DK293" s="75"/>
      <c r="DL293" s="75"/>
      <c r="DM293" s="75"/>
      <c r="DN293" s="75"/>
      <c r="DO293" s="75"/>
      <c r="DP293" s="75"/>
      <c r="DQ293" s="75"/>
      <c r="DR293" s="75"/>
      <c r="DS293" s="75"/>
      <c r="DT293" s="75"/>
      <c r="DU293" s="75"/>
      <c r="DV293" s="75"/>
      <c r="DW293" s="75"/>
      <c r="DX293" s="75"/>
      <c r="DY293" s="75"/>
      <c r="DZ293" s="75"/>
      <c r="EA293" s="75"/>
      <c r="EB293" s="75"/>
      <c r="EC293" s="75"/>
      <c r="ED293" s="75"/>
      <c r="EE293" s="75"/>
      <c r="EF293" s="75"/>
      <c r="EG293" s="75"/>
      <c r="EH293" s="75"/>
      <c r="EI293" s="75"/>
      <c r="EJ293" s="75"/>
      <c r="EK293" s="75"/>
      <c r="EL293" s="75"/>
      <c r="EM293" s="75"/>
      <c r="EN293" s="75"/>
      <c r="EO293" s="75"/>
      <c r="EP293" s="75"/>
      <c r="EQ293" s="75"/>
      <c r="ER293" s="75"/>
      <c r="ES293" s="75"/>
      <c r="ET293" s="75"/>
      <c r="EU293" s="75"/>
      <c r="EV293" s="75"/>
      <c r="EW293" s="75"/>
      <c r="EX293" s="75"/>
      <c r="EY293" s="75"/>
      <c r="EZ293" s="75"/>
      <c r="FA293" s="75"/>
      <c r="FB293" s="75"/>
      <c r="FC293" s="75"/>
      <c r="FD293" s="75"/>
      <c r="FE293" s="75"/>
      <c r="FF293" s="75"/>
      <c r="FG293" s="75"/>
      <c r="FH293" s="75"/>
      <c r="FI293" s="75"/>
      <c r="FJ293" s="75"/>
      <c r="FK293" s="75"/>
      <c r="FL293" s="75"/>
      <c r="FM293" s="75"/>
      <c r="FN293" s="75"/>
      <c r="FO293" s="75"/>
      <c r="FP293" s="75"/>
      <c r="FQ293" s="75"/>
      <c r="FR293" s="75"/>
      <c r="FS293" s="75"/>
      <c r="FT293" s="75"/>
      <c r="FU293" s="75"/>
      <c r="FV293" s="75"/>
      <c r="FW293" s="75"/>
      <c r="FX293" s="75"/>
      <c r="FY293" s="75"/>
      <c r="FZ293" s="75"/>
      <c r="GA293" s="75"/>
      <c r="GB293" s="75"/>
      <c r="GC293" s="75"/>
      <c r="GD293" s="75"/>
      <c r="GE293" s="75"/>
      <c r="GF293" s="75"/>
      <c r="GG293" s="75"/>
      <c r="GH293" s="75"/>
      <c r="GI293" s="75"/>
      <c r="GJ293" s="75"/>
      <c r="GK293" s="75"/>
      <c r="GL293" s="75"/>
      <c r="GM293" s="75"/>
      <c r="GN293" s="75"/>
      <c r="GO293" s="75"/>
      <c r="GP293" s="75"/>
      <c r="GQ293" s="75"/>
      <c r="GR293" s="75"/>
      <c r="GS293" s="75"/>
      <c r="GT293" s="75"/>
      <c r="GU293" s="75"/>
      <c r="GV293" s="75"/>
      <c r="GW293" s="75"/>
      <c r="GX293" s="75"/>
      <c r="GY293" s="75"/>
      <c r="GZ293" s="75"/>
      <c r="HA293" s="75"/>
      <c r="HB293" s="75"/>
      <c r="HC293" s="75"/>
      <c r="HD293" s="75"/>
    </row>
    <row r="294" spans="29:212"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76"/>
      <c r="BY294" s="76"/>
      <c r="BZ294" s="76"/>
      <c r="CA294" s="76"/>
      <c r="CB294" s="76"/>
      <c r="CC294" s="76"/>
      <c r="CD294" s="76"/>
      <c r="CE294" s="76"/>
      <c r="CF294" s="76"/>
      <c r="CG294" s="76"/>
      <c r="CH294" s="76"/>
      <c r="CI294" s="76"/>
      <c r="CJ294" s="76"/>
      <c r="CK294" s="76"/>
      <c r="CL294" s="76"/>
      <c r="CM294" s="76"/>
      <c r="CN294" s="76"/>
      <c r="CO294" s="76"/>
      <c r="CP294" s="76"/>
      <c r="CQ294" s="76"/>
      <c r="CR294" s="76"/>
      <c r="CS294" s="76"/>
      <c r="CT294" s="76"/>
      <c r="CU294" s="76"/>
      <c r="CV294" s="76"/>
      <c r="CW294" s="76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  <c r="EB294" s="76"/>
      <c r="EC294" s="76"/>
      <c r="ED294" s="76"/>
      <c r="EE294" s="76"/>
      <c r="EF294" s="76"/>
      <c r="EG294" s="76"/>
      <c r="EH294" s="76"/>
      <c r="EI294" s="76"/>
      <c r="EJ294" s="76"/>
      <c r="EK294" s="76"/>
      <c r="EL294" s="76"/>
      <c r="EM294" s="76"/>
      <c r="EN294" s="76"/>
      <c r="EO294" s="76"/>
      <c r="EP294" s="76"/>
      <c r="EQ294" s="76"/>
      <c r="ER294" s="76"/>
      <c r="ES294" s="76"/>
      <c r="ET294" s="76"/>
      <c r="EU294" s="76"/>
      <c r="EV294" s="76"/>
      <c r="EW294" s="76"/>
      <c r="EX294" s="76"/>
      <c r="EY294" s="76"/>
      <c r="EZ294" s="76"/>
      <c r="FA294" s="76"/>
      <c r="FB294" s="76"/>
      <c r="FC294" s="76"/>
      <c r="FD294" s="76"/>
      <c r="FE294" s="76"/>
      <c r="FF294" s="76"/>
      <c r="FG294" s="76"/>
      <c r="FH294" s="76"/>
      <c r="FI294" s="76"/>
      <c r="FJ294" s="76"/>
      <c r="FK294" s="76"/>
      <c r="FL294" s="76"/>
      <c r="FM294" s="76"/>
      <c r="FN294" s="76"/>
      <c r="FO294" s="76"/>
      <c r="FP294" s="76"/>
      <c r="FQ294" s="76"/>
      <c r="FR294" s="76"/>
      <c r="FS294" s="76"/>
      <c r="FT294" s="76"/>
      <c r="FU294" s="76"/>
      <c r="FV294" s="76"/>
      <c r="FW294" s="76"/>
      <c r="FX294" s="76"/>
      <c r="FY294" s="76"/>
      <c r="FZ294" s="76"/>
      <c r="GA294" s="76"/>
      <c r="GB294" s="76"/>
      <c r="GC294" s="76"/>
      <c r="GD294" s="76"/>
      <c r="GE294" s="76"/>
      <c r="GF294" s="76"/>
      <c r="GG294" s="76"/>
      <c r="GH294" s="76"/>
      <c r="GI294" s="76"/>
      <c r="GJ294" s="76"/>
      <c r="GK294" s="76"/>
      <c r="GL294" s="76"/>
      <c r="GM294" s="76"/>
      <c r="GN294" s="76"/>
      <c r="GO294" s="76"/>
      <c r="GP294" s="76"/>
      <c r="GQ294" s="76"/>
      <c r="GR294" s="76"/>
      <c r="GS294" s="76"/>
      <c r="GT294" s="76"/>
      <c r="GU294" s="76"/>
      <c r="GV294" s="76"/>
      <c r="GW294" s="76"/>
      <c r="GX294" s="76"/>
      <c r="GY294" s="76"/>
      <c r="GZ294" s="76"/>
      <c r="HA294" s="76"/>
      <c r="HB294" s="76"/>
      <c r="HC294" s="76"/>
      <c r="HD294" s="76"/>
    </row>
    <row r="295" spans="29:212" ht="12.75"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5"/>
      <c r="CB295" s="75"/>
      <c r="CC295" s="75"/>
      <c r="CD295" s="75"/>
      <c r="CE295" s="75"/>
      <c r="CF295" s="75"/>
      <c r="CG295" s="75"/>
      <c r="CH295" s="75"/>
      <c r="CI295" s="75"/>
      <c r="CJ295" s="75"/>
      <c r="CK295" s="75"/>
      <c r="CL295" s="75"/>
      <c r="CM295" s="75"/>
      <c r="CN295" s="75"/>
      <c r="CO295" s="75"/>
      <c r="CP295" s="75"/>
      <c r="CQ295" s="75"/>
      <c r="CR295" s="75"/>
      <c r="CS295" s="75"/>
      <c r="CT295" s="75"/>
      <c r="CU295" s="75"/>
      <c r="CV295" s="75"/>
      <c r="CW295" s="75"/>
      <c r="CX295" s="75"/>
      <c r="CY295" s="75"/>
      <c r="CZ295" s="75"/>
      <c r="DA295" s="75"/>
      <c r="DB295" s="75"/>
      <c r="DC295" s="75"/>
      <c r="DD295" s="75"/>
      <c r="DE295" s="75"/>
      <c r="DF295" s="75"/>
      <c r="DG295" s="75"/>
      <c r="DH295" s="75"/>
      <c r="DI295" s="75"/>
      <c r="DJ295" s="75"/>
      <c r="DK295" s="75"/>
      <c r="DL295" s="75"/>
      <c r="DM295" s="75"/>
      <c r="DN295" s="75"/>
      <c r="DO295" s="75"/>
      <c r="DP295" s="75"/>
      <c r="DQ295" s="75"/>
      <c r="DR295" s="75"/>
      <c r="DS295" s="75"/>
      <c r="DT295" s="75"/>
      <c r="DU295" s="75"/>
      <c r="DV295" s="75"/>
      <c r="DW295" s="75"/>
      <c r="DX295" s="75"/>
      <c r="DY295" s="75"/>
      <c r="DZ295" s="75"/>
      <c r="EA295" s="75"/>
      <c r="EB295" s="75"/>
      <c r="EC295" s="75"/>
      <c r="ED295" s="75"/>
      <c r="EE295" s="75"/>
      <c r="EF295" s="75"/>
      <c r="EG295" s="75"/>
      <c r="EH295" s="75"/>
      <c r="EI295" s="75"/>
      <c r="EJ295" s="75"/>
      <c r="EK295" s="75"/>
      <c r="EL295" s="75"/>
      <c r="EM295" s="75"/>
      <c r="EN295" s="75"/>
      <c r="EO295" s="75"/>
      <c r="EP295" s="75"/>
      <c r="EQ295" s="75"/>
      <c r="ER295" s="75"/>
      <c r="ES295" s="75"/>
      <c r="ET295" s="75"/>
      <c r="EU295" s="75"/>
      <c r="EV295" s="75"/>
      <c r="EW295" s="75"/>
      <c r="EX295" s="75"/>
      <c r="EY295" s="75"/>
      <c r="EZ295" s="75"/>
      <c r="FA295" s="75"/>
      <c r="FB295" s="75"/>
      <c r="FC295" s="75"/>
      <c r="FD295" s="75"/>
      <c r="FE295" s="75"/>
      <c r="FF295" s="75"/>
      <c r="FG295" s="75"/>
      <c r="FH295" s="75"/>
      <c r="FI295" s="75"/>
      <c r="FJ295" s="75"/>
      <c r="FK295" s="75"/>
      <c r="FL295" s="75"/>
      <c r="FM295" s="75"/>
      <c r="FN295" s="75"/>
      <c r="FO295" s="75"/>
      <c r="FP295" s="75"/>
      <c r="FQ295" s="75"/>
      <c r="FR295" s="75"/>
      <c r="FS295" s="75"/>
      <c r="FT295" s="75"/>
      <c r="FU295" s="75"/>
      <c r="FV295" s="75"/>
      <c r="FW295" s="75"/>
      <c r="FX295" s="75"/>
      <c r="FY295" s="75"/>
      <c r="FZ295" s="75"/>
      <c r="GA295" s="75"/>
      <c r="GB295" s="75"/>
      <c r="GC295" s="75"/>
      <c r="GD295" s="75"/>
      <c r="GE295" s="75"/>
      <c r="GF295" s="75"/>
      <c r="GG295" s="75"/>
      <c r="GH295" s="75"/>
      <c r="GI295" s="75"/>
      <c r="GJ295" s="75"/>
      <c r="GK295" s="75"/>
      <c r="GL295" s="75"/>
      <c r="GM295" s="75"/>
      <c r="GN295" s="75"/>
      <c r="GO295" s="75"/>
      <c r="GP295" s="75"/>
      <c r="GQ295" s="75"/>
      <c r="GR295" s="75"/>
      <c r="GS295" s="75"/>
      <c r="GT295" s="75"/>
      <c r="GU295" s="75"/>
      <c r="GV295" s="75"/>
      <c r="GW295" s="75"/>
      <c r="GX295" s="75"/>
      <c r="GY295" s="75"/>
      <c r="GZ295" s="75"/>
      <c r="HA295" s="75"/>
      <c r="HB295" s="75"/>
      <c r="HC295" s="75"/>
      <c r="HD295" s="75"/>
    </row>
    <row r="296" spans="29:212" ht="12.75"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5"/>
      <c r="BG296" s="75"/>
      <c r="BH296" s="75"/>
      <c r="BI296" s="75"/>
      <c r="BJ296" s="75"/>
      <c r="BK296" s="75"/>
      <c r="BL296" s="75"/>
      <c r="BM296" s="75"/>
      <c r="BN296" s="75"/>
      <c r="BO296" s="75"/>
      <c r="BP296" s="75"/>
      <c r="BQ296" s="75"/>
      <c r="BR296" s="75"/>
      <c r="BS296" s="75"/>
      <c r="BT296" s="75"/>
      <c r="BU296" s="75"/>
      <c r="BV296" s="75"/>
      <c r="BW296" s="75"/>
      <c r="BX296" s="75"/>
      <c r="BY296" s="75"/>
      <c r="BZ296" s="75"/>
      <c r="CA296" s="75"/>
      <c r="CB296" s="75"/>
      <c r="CC296" s="75"/>
      <c r="CD296" s="75"/>
      <c r="CE296" s="75"/>
      <c r="CF296" s="75"/>
      <c r="CG296" s="75"/>
      <c r="CH296" s="75"/>
      <c r="CI296" s="75"/>
      <c r="CJ296" s="75"/>
      <c r="CK296" s="75"/>
      <c r="CL296" s="75"/>
      <c r="CM296" s="75"/>
      <c r="CN296" s="75"/>
      <c r="CO296" s="75"/>
      <c r="CP296" s="75"/>
      <c r="CQ296" s="75"/>
      <c r="CR296" s="75"/>
      <c r="CS296" s="75"/>
      <c r="CT296" s="75"/>
      <c r="CU296" s="75"/>
      <c r="CV296" s="75"/>
      <c r="CW296" s="75"/>
      <c r="CX296" s="75"/>
      <c r="CY296" s="75"/>
      <c r="CZ296" s="75"/>
      <c r="DA296" s="75"/>
      <c r="DB296" s="75"/>
      <c r="DC296" s="75"/>
      <c r="DD296" s="75"/>
      <c r="DE296" s="75"/>
      <c r="DF296" s="75"/>
      <c r="DG296" s="75"/>
      <c r="DH296" s="75"/>
      <c r="DI296" s="75"/>
      <c r="DJ296" s="75"/>
      <c r="DK296" s="75"/>
      <c r="DL296" s="75"/>
      <c r="DM296" s="75"/>
      <c r="DN296" s="75"/>
      <c r="DO296" s="75"/>
      <c r="DP296" s="75"/>
      <c r="DQ296" s="75"/>
      <c r="DR296" s="75"/>
      <c r="DS296" s="75"/>
      <c r="DT296" s="75"/>
      <c r="DU296" s="75"/>
      <c r="DV296" s="75"/>
      <c r="DW296" s="75"/>
      <c r="DX296" s="75"/>
      <c r="DY296" s="75"/>
      <c r="DZ296" s="75"/>
      <c r="EA296" s="75"/>
      <c r="EB296" s="75"/>
      <c r="EC296" s="75"/>
      <c r="ED296" s="75"/>
      <c r="EE296" s="75"/>
      <c r="EF296" s="75"/>
      <c r="EG296" s="75"/>
      <c r="EH296" s="75"/>
      <c r="EI296" s="75"/>
      <c r="EJ296" s="75"/>
      <c r="EK296" s="75"/>
      <c r="EL296" s="75"/>
      <c r="EM296" s="75"/>
      <c r="EN296" s="75"/>
      <c r="EO296" s="75"/>
      <c r="EP296" s="75"/>
      <c r="EQ296" s="75"/>
      <c r="ER296" s="75"/>
      <c r="ES296" s="75"/>
      <c r="ET296" s="75"/>
      <c r="EU296" s="75"/>
      <c r="EV296" s="75"/>
      <c r="EW296" s="75"/>
      <c r="EX296" s="75"/>
      <c r="EY296" s="75"/>
      <c r="EZ296" s="75"/>
      <c r="FA296" s="75"/>
      <c r="FB296" s="75"/>
      <c r="FC296" s="75"/>
      <c r="FD296" s="75"/>
      <c r="FE296" s="75"/>
      <c r="FF296" s="75"/>
      <c r="FG296" s="75"/>
      <c r="FH296" s="75"/>
      <c r="FI296" s="75"/>
      <c r="FJ296" s="75"/>
      <c r="FK296" s="75"/>
      <c r="FL296" s="75"/>
      <c r="FM296" s="75"/>
      <c r="FN296" s="75"/>
      <c r="FO296" s="75"/>
      <c r="FP296" s="75"/>
      <c r="FQ296" s="75"/>
      <c r="FR296" s="75"/>
      <c r="FS296" s="75"/>
      <c r="FT296" s="75"/>
      <c r="FU296" s="75"/>
      <c r="FV296" s="75"/>
      <c r="FW296" s="75"/>
      <c r="FX296" s="75"/>
      <c r="FY296" s="75"/>
      <c r="FZ296" s="75"/>
      <c r="GA296" s="75"/>
      <c r="GB296" s="75"/>
      <c r="GC296" s="75"/>
      <c r="GD296" s="75"/>
      <c r="GE296" s="75"/>
      <c r="GF296" s="75"/>
      <c r="GG296" s="75"/>
      <c r="GH296" s="75"/>
      <c r="GI296" s="75"/>
      <c r="GJ296" s="75"/>
      <c r="GK296" s="75"/>
      <c r="GL296" s="75"/>
      <c r="GM296" s="75"/>
      <c r="GN296" s="75"/>
      <c r="GO296" s="75"/>
      <c r="GP296" s="75"/>
      <c r="GQ296" s="75"/>
      <c r="GR296" s="75"/>
      <c r="GS296" s="75"/>
      <c r="GT296" s="75"/>
      <c r="GU296" s="75"/>
      <c r="GV296" s="75"/>
      <c r="GW296" s="75"/>
      <c r="GX296" s="75"/>
      <c r="GY296" s="75"/>
      <c r="GZ296" s="75"/>
      <c r="HA296" s="75"/>
      <c r="HB296" s="75"/>
      <c r="HC296" s="75"/>
      <c r="HD296" s="75"/>
    </row>
    <row r="297" spans="29:212" ht="12.75"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5"/>
      <c r="BG297" s="75"/>
      <c r="BH297" s="75"/>
      <c r="BI297" s="75"/>
      <c r="BJ297" s="75"/>
      <c r="BK297" s="75"/>
      <c r="BL297" s="75"/>
      <c r="BM297" s="75"/>
      <c r="BN297" s="75"/>
      <c r="BO297" s="75"/>
      <c r="BP297" s="75"/>
      <c r="BQ297" s="75"/>
      <c r="BR297" s="75"/>
      <c r="BS297" s="75"/>
      <c r="BT297" s="75"/>
      <c r="BU297" s="75"/>
      <c r="BV297" s="75"/>
      <c r="BW297" s="75"/>
      <c r="BX297" s="75"/>
      <c r="BY297" s="75"/>
      <c r="BZ297" s="75"/>
      <c r="CA297" s="75"/>
      <c r="CB297" s="75"/>
      <c r="CC297" s="75"/>
      <c r="CD297" s="75"/>
      <c r="CE297" s="75"/>
      <c r="CF297" s="75"/>
      <c r="CG297" s="75"/>
      <c r="CH297" s="75"/>
      <c r="CI297" s="75"/>
      <c r="CJ297" s="75"/>
      <c r="CK297" s="75"/>
      <c r="CL297" s="75"/>
      <c r="CM297" s="75"/>
      <c r="CN297" s="75"/>
      <c r="CO297" s="75"/>
      <c r="CP297" s="75"/>
      <c r="CQ297" s="75"/>
      <c r="CR297" s="75"/>
      <c r="CS297" s="75"/>
      <c r="CT297" s="75"/>
      <c r="CU297" s="75"/>
      <c r="CV297" s="75"/>
      <c r="CW297" s="75"/>
      <c r="CX297" s="75"/>
      <c r="CY297" s="75"/>
      <c r="CZ297" s="75"/>
      <c r="DA297" s="75"/>
      <c r="DB297" s="75"/>
      <c r="DC297" s="75"/>
      <c r="DD297" s="75"/>
      <c r="DE297" s="75"/>
      <c r="DF297" s="75"/>
      <c r="DG297" s="75"/>
      <c r="DH297" s="75"/>
      <c r="DI297" s="75"/>
      <c r="DJ297" s="75"/>
      <c r="DK297" s="75"/>
      <c r="DL297" s="75"/>
      <c r="DM297" s="75"/>
      <c r="DN297" s="75"/>
      <c r="DO297" s="75"/>
      <c r="DP297" s="75"/>
      <c r="DQ297" s="75"/>
      <c r="DR297" s="75"/>
      <c r="DS297" s="75"/>
      <c r="DT297" s="75"/>
      <c r="DU297" s="75"/>
      <c r="DV297" s="75"/>
      <c r="DW297" s="75"/>
      <c r="DX297" s="75"/>
      <c r="DY297" s="75"/>
      <c r="DZ297" s="75"/>
      <c r="EA297" s="75"/>
      <c r="EB297" s="75"/>
      <c r="EC297" s="75"/>
      <c r="ED297" s="75"/>
      <c r="EE297" s="75"/>
      <c r="EF297" s="75"/>
      <c r="EG297" s="75"/>
      <c r="EH297" s="75"/>
      <c r="EI297" s="75"/>
      <c r="EJ297" s="75"/>
      <c r="EK297" s="75"/>
      <c r="EL297" s="75"/>
      <c r="EM297" s="75"/>
      <c r="EN297" s="75"/>
      <c r="EO297" s="75"/>
      <c r="EP297" s="75"/>
      <c r="EQ297" s="75"/>
      <c r="ER297" s="75"/>
      <c r="ES297" s="75"/>
      <c r="ET297" s="75"/>
      <c r="EU297" s="75"/>
      <c r="EV297" s="75"/>
      <c r="EW297" s="75"/>
      <c r="EX297" s="75"/>
      <c r="EY297" s="75"/>
      <c r="EZ297" s="75"/>
      <c r="FA297" s="75"/>
      <c r="FB297" s="75"/>
      <c r="FC297" s="75"/>
      <c r="FD297" s="75"/>
      <c r="FE297" s="75"/>
      <c r="FF297" s="75"/>
      <c r="FG297" s="75"/>
      <c r="FH297" s="75"/>
      <c r="FI297" s="75"/>
      <c r="FJ297" s="75"/>
      <c r="FK297" s="75"/>
      <c r="FL297" s="75"/>
      <c r="FM297" s="75"/>
      <c r="FN297" s="75"/>
      <c r="FO297" s="75"/>
      <c r="FP297" s="75"/>
      <c r="FQ297" s="75"/>
      <c r="FR297" s="75"/>
      <c r="FS297" s="75"/>
      <c r="FT297" s="75"/>
      <c r="FU297" s="75"/>
      <c r="FV297" s="75"/>
      <c r="FW297" s="75"/>
      <c r="FX297" s="75"/>
      <c r="FY297" s="75"/>
      <c r="FZ297" s="75"/>
      <c r="GA297" s="75"/>
      <c r="GB297" s="75"/>
      <c r="GC297" s="75"/>
      <c r="GD297" s="75"/>
      <c r="GE297" s="75"/>
      <c r="GF297" s="75"/>
      <c r="GG297" s="75"/>
      <c r="GH297" s="75"/>
      <c r="GI297" s="75"/>
      <c r="GJ297" s="75"/>
      <c r="GK297" s="75"/>
      <c r="GL297" s="75"/>
      <c r="GM297" s="75"/>
      <c r="GN297" s="75"/>
      <c r="GO297" s="75"/>
      <c r="GP297" s="75"/>
      <c r="GQ297" s="75"/>
      <c r="GR297" s="75"/>
      <c r="GS297" s="75"/>
      <c r="GT297" s="75"/>
      <c r="GU297" s="75"/>
      <c r="GV297" s="75"/>
      <c r="GW297" s="75"/>
      <c r="GX297" s="75"/>
      <c r="GY297" s="75"/>
      <c r="GZ297" s="75"/>
      <c r="HA297" s="75"/>
      <c r="HB297" s="75"/>
      <c r="HC297" s="75"/>
      <c r="HD297" s="75"/>
    </row>
    <row r="298" spans="29:212"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76"/>
      <c r="BX298" s="76"/>
      <c r="BY298" s="76"/>
      <c r="BZ298" s="76"/>
      <c r="CA298" s="76"/>
      <c r="CB298" s="76"/>
      <c r="CC298" s="76"/>
      <c r="CD298" s="76"/>
      <c r="CE298" s="76"/>
      <c r="CF298" s="76"/>
      <c r="CG298" s="76"/>
      <c r="CH298" s="76"/>
      <c r="CI298" s="76"/>
      <c r="CJ298" s="76"/>
      <c r="CK298" s="76"/>
      <c r="CL298" s="76"/>
      <c r="CM298" s="76"/>
      <c r="CN298" s="76"/>
      <c r="CO298" s="76"/>
      <c r="CP298" s="76"/>
      <c r="CQ298" s="76"/>
      <c r="CR298" s="76"/>
      <c r="CS298" s="76"/>
      <c r="CT298" s="76"/>
      <c r="CU298" s="76"/>
      <c r="CV298" s="76"/>
      <c r="CW298" s="76"/>
      <c r="CX298" s="76"/>
      <c r="CY298" s="76"/>
      <c r="CZ298" s="76"/>
      <c r="DA298" s="76"/>
      <c r="DB298" s="76"/>
      <c r="DC298" s="76"/>
      <c r="DD298" s="76"/>
      <c r="DE298" s="76"/>
      <c r="DF298" s="76"/>
      <c r="DG298" s="76"/>
      <c r="DH298" s="76"/>
      <c r="DI298" s="76"/>
      <c r="DJ298" s="76"/>
      <c r="DK298" s="76"/>
      <c r="DL298" s="76"/>
      <c r="DM298" s="76"/>
      <c r="DN298" s="76"/>
      <c r="DO298" s="76"/>
      <c r="DP298" s="76"/>
      <c r="DQ298" s="76"/>
      <c r="DR298" s="76"/>
      <c r="DS298" s="76"/>
      <c r="DT298" s="76"/>
      <c r="DU298" s="76"/>
      <c r="DV298" s="76"/>
      <c r="DW298" s="76"/>
      <c r="DX298" s="76"/>
      <c r="DY298" s="76"/>
      <c r="DZ298" s="76"/>
      <c r="EA298" s="76"/>
      <c r="EB298" s="76"/>
      <c r="EC298" s="76"/>
      <c r="ED298" s="76"/>
      <c r="EE298" s="76"/>
      <c r="EF298" s="76"/>
      <c r="EG298" s="76"/>
      <c r="EH298" s="76"/>
      <c r="EI298" s="76"/>
      <c r="EJ298" s="76"/>
      <c r="EK298" s="76"/>
      <c r="EL298" s="76"/>
      <c r="EM298" s="76"/>
      <c r="EN298" s="76"/>
      <c r="EO298" s="76"/>
      <c r="EP298" s="76"/>
      <c r="EQ298" s="76"/>
      <c r="ER298" s="76"/>
      <c r="ES298" s="76"/>
      <c r="ET298" s="76"/>
      <c r="EU298" s="76"/>
      <c r="EV298" s="76"/>
      <c r="EW298" s="76"/>
      <c r="EX298" s="76"/>
      <c r="EY298" s="76"/>
      <c r="EZ298" s="76"/>
      <c r="FA298" s="76"/>
      <c r="FB298" s="76"/>
      <c r="FC298" s="76"/>
      <c r="FD298" s="76"/>
      <c r="FE298" s="76"/>
      <c r="FF298" s="76"/>
      <c r="FG298" s="76"/>
      <c r="FH298" s="76"/>
      <c r="FI298" s="76"/>
      <c r="FJ298" s="76"/>
      <c r="FK298" s="76"/>
      <c r="FL298" s="76"/>
      <c r="FM298" s="76"/>
      <c r="FN298" s="76"/>
      <c r="FO298" s="76"/>
      <c r="FP298" s="76"/>
      <c r="FQ298" s="76"/>
      <c r="FR298" s="76"/>
      <c r="FS298" s="76"/>
      <c r="FT298" s="76"/>
      <c r="FU298" s="76"/>
      <c r="FV298" s="76"/>
      <c r="FW298" s="76"/>
      <c r="FX298" s="76"/>
      <c r="FY298" s="76"/>
      <c r="FZ298" s="76"/>
      <c r="GA298" s="76"/>
      <c r="GB298" s="76"/>
      <c r="GC298" s="76"/>
      <c r="GD298" s="76"/>
      <c r="GE298" s="76"/>
      <c r="GF298" s="76"/>
      <c r="GG298" s="76"/>
      <c r="GH298" s="76"/>
      <c r="GI298" s="76"/>
      <c r="GJ298" s="76"/>
      <c r="GK298" s="76"/>
      <c r="GL298" s="76"/>
      <c r="GM298" s="76"/>
      <c r="GN298" s="76"/>
      <c r="GO298" s="76"/>
      <c r="GP298" s="76"/>
      <c r="GQ298" s="76"/>
      <c r="GR298" s="76"/>
      <c r="GS298" s="76"/>
      <c r="GT298" s="76"/>
      <c r="GU298" s="76"/>
      <c r="GV298" s="76"/>
      <c r="GW298" s="76"/>
      <c r="GX298" s="76"/>
      <c r="GY298" s="76"/>
      <c r="GZ298" s="76"/>
      <c r="HA298" s="76"/>
      <c r="HB298" s="76"/>
      <c r="HC298" s="76"/>
      <c r="HD298" s="76"/>
    </row>
    <row r="299" spans="29:212" ht="15"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</row>
    <row r="300" spans="29:212" ht="15"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</row>
    <row r="301" spans="29:212" ht="15"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</row>
    <row r="302" spans="29:212" ht="15"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</row>
    <row r="303" spans="29:212" ht="15"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</row>
    <row r="304" spans="29:212" ht="15"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</row>
    <row r="305" spans="29:212" ht="15"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</row>
    <row r="306" spans="29:212" ht="15"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</row>
    <row r="307" spans="29:212" ht="15"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</row>
    <row r="308" spans="29:212" ht="15"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</row>
    <row r="309" spans="29:212" ht="15"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</row>
    <row r="310" spans="29:212" ht="15"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</row>
    <row r="311" spans="29:212" ht="15"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</row>
    <row r="312" spans="29:212" ht="15"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</row>
    <row r="313" spans="29:212" ht="15"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</row>
    <row r="314" spans="29:212" ht="15"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</row>
    <row r="315" spans="29:212"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  <c r="FK315" s="73"/>
      <c r="FL315" s="73"/>
      <c r="FM315" s="73"/>
      <c r="FN315" s="73"/>
      <c r="FO315" s="73"/>
      <c r="FP315" s="73"/>
      <c r="FQ315" s="73"/>
      <c r="FR315" s="73"/>
      <c r="FS315" s="73"/>
      <c r="FT315" s="73"/>
      <c r="FU315" s="73"/>
      <c r="FV315" s="73"/>
      <c r="FW315" s="73"/>
      <c r="FX315" s="73"/>
      <c r="FY315" s="73"/>
      <c r="FZ315" s="73"/>
      <c r="GA315" s="73"/>
      <c r="GB315" s="73"/>
      <c r="GC315" s="73"/>
      <c r="GD315" s="73"/>
      <c r="GE315" s="73"/>
      <c r="GF315" s="73"/>
      <c r="GG315" s="73"/>
      <c r="GH315" s="73"/>
      <c r="GI315" s="73"/>
      <c r="GJ315" s="73"/>
      <c r="GK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</row>
    <row r="316" spans="29:212" ht="15"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</row>
    <row r="317" spans="29:212" ht="15"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</row>
    <row r="318" spans="29:212" ht="15"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</row>
    <row r="319" spans="29:212"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  <c r="FK319" s="73"/>
      <c r="FL319" s="73"/>
      <c r="FM319" s="73"/>
      <c r="FN319" s="73"/>
      <c r="FO319" s="73"/>
      <c r="FP319" s="73"/>
      <c r="FQ319" s="73"/>
      <c r="FR319" s="73"/>
      <c r="FS319" s="73"/>
      <c r="FT319" s="73"/>
      <c r="FU319" s="73"/>
      <c r="FV319" s="73"/>
      <c r="FW319" s="73"/>
      <c r="FX319" s="73"/>
      <c r="FY319" s="73"/>
      <c r="FZ319" s="73"/>
      <c r="GA319" s="73"/>
      <c r="GB319" s="73"/>
      <c r="GC319" s="73"/>
      <c r="GD319" s="73"/>
      <c r="GE319" s="73"/>
      <c r="GF319" s="73"/>
      <c r="GG319" s="73"/>
      <c r="GH319" s="73"/>
      <c r="GI319" s="73"/>
      <c r="GJ319" s="73"/>
      <c r="GK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</row>
    <row r="320" spans="29:212" ht="15"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</row>
    <row r="321" spans="29:212" ht="15"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</row>
    <row r="322" spans="29:212" ht="15"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</row>
    <row r="323" spans="29:212" ht="15"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</row>
    <row r="324" spans="29:212" ht="15"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</row>
    <row r="325" spans="29:212" ht="15"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</row>
    <row r="326" spans="29:212" ht="15"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</row>
    <row r="327" spans="29:212" ht="15"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</row>
    <row r="328" spans="29:212" ht="15"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</row>
    <row r="329" spans="29:212" ht="15"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</row>
    <row r="330" spans="29:212" ht="15"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</row>
    <row r="331" spans="29:212" ht="15"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</row>
    <row r="332" spans="29:212" ht="15"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</row>
    <row r="333" spans="29:212" ht="15"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</row>
    <row r="334" spans="29:212" ht="15"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</row>
    <row r="335" spans="29:212" ht="15"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</row>
    <row r="336" spans="29:212"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  <c r="FK336" s="73"/>
      <c r="FL336" s="73"/>
      <c r="FM336" s="73"/>
      <c r="FN336" s="73"/>
      <c r="FO336" s="73"/>
      <c r="FP336" s="73"/>
      <c r="FQ336" s="73"/>
      <c r="FR336" s="73"/>
      <c r="FS336" s="73"/>
      <c r="FT336" s="73"/>
      <c r="FU336" s="73"/>
      <c r="FV336" s="73"/>
      <c r="FW336" s="73"/>
      <c r="FX336" s="73"/>
      <c r="FY336" s="73"/>
      <c r="FZ336" s="73"/>
      <c r="GA336" s="73"/>
      <c r="GB336" s="73"/>
      <c r="GC336" s="73"/>
      <c r="GD336" s="73"/>
      <c r="GE336" s="73"/>
      <c r="GF336" s="73"/>
      <c r="GG336" s="73"/>
      <c r="GH336" s="73"/>
      <c r="GI336" s="73"/>
      <c r="GJ336" s="73"/>
      <c r="GK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</row>
    <row r="337" spans="29:212" ht="15"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</row>
    <row r="338" spans="29:212" ht="15"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</row>
    <row r="339" spans="29:212" ht="15"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</row>
    <row r="340" spans="29:212"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  <c r="FK340" s="73"/>
      <c r="FL340" s="73"/>
      <c r="FM340" s="73"/>
      <c r="FN340" s="73"/>
      <c r="FO340" s="73"/>
      <c r="FP340" s="73"/>
      <c r="FQ340" s="73"/>
      <c r="FR340" s="73"/>
      <c r="FS340" s="73"/>
      <c r="FT340" s="73"/>
      <c r="FU340" s="73"/>
      <c r="FV340" s="73"/>
      <c r="FW340" s="73"/>
      <c r="FX340" s="73"/>
      <c r="FY340" s="73"/>
      <c r="FZ340" s="73"/>
      <c r="GA340" s="73"/>
      <c r="GB340" s="73"/>
      <c r="GC340" s="73"/>
      <c r="GD340" s="73"/>
      <c r="GE340" s="73"/>
      <c r="GF340" s="73"/>
      <c r="GG340" s="73"/>
      <c r="GH340" s="73"/>
      <c r="GI340" s="73"/>
      <c r="GJ340" s="73"/>
      <c r="GK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</row>
    <row r="341" spans="29:212"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  <c r="FK341" s="73"/>
      <c r="FL341" s="73"/>
      <c r="FM341" s="73"/>
      <c r="FN341" s="73"/>
      <c r="FO341" s="73"/>
      <c r="FP341" s="73"/>
      <c r="FQ341" s="73"/>
      <c r="FR341" s="73"/>
      <c r="FS341" s="73"/>
      <c r="FT341" s="73"/>
      <c r="FU341" s="73"/>
      <c r="FV341" s="73"/>
      <c r="FW341" s="73"/>
      <c r="FX341" s="73"/>
      <c r="FY341" s="73"/>
      <c r="FZ341" s="73"/>
      <c r="GA341" s="73"/>
      <c r="GB341" s="73"/>
      <c r="GC341" s="73"/>
      <c r="GD341" s="73"/>
      <c r="GE341" s="73"/>
      <c r="GF341" s="73"/>
      <c r="GG341" s="73"/>
      <c r="GH341" s="73"/>
      <c r="GI341" s="73"/>
      <c r="GJ341" s="73"/>
      <c r="GK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</row>
    <row r="342" spans="29:212"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  <c r="FK342" s="73"/>
      <c r="FL342" s="73"/>
      <c r="FM342" s="73"/>
      <c r="FN342" s="73"/>
      <c r="FO342" s="73"/>
      <c r="FP342" s="73"/>
      <c r="FQ342" s="73"/>
      <c r="FR342" s="73"/>
      <c r="FS342" s="73"/>
      <c r="FT342" s="73"/>
      <c r="FU342" s="73"/>
      <c r="FV342" s="73"/>
      <c r="FW342" s="73"/>
      <c r="FX342" s="73"/>
      <c r="FY342" s="73"/>
      <c r="FZ342" s="73"/>
      <c r="GA342" s="73"/>
      <c r="GB342" s="73"/>
      <c r="GC342" s="73"/>
      <c r="GD342" s="73"/>
      <c r="GE342" s="73"/>
      <c r="GF342" s="73"/>
      <c r="GG342" s="73"/>
      <c r="GH342" s="73"/>
      <c r="GI342" s="73"/>
      <c r="GJ342" s="73"/>
      <c r="GK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</row>
    <row r="343" spans="29:212"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  <c r="FK343" s="73"/>
      <c r="FL343" s="73"/>
      <c r="FM343" s="73"/>
      <c r="FN343" s="73"/>
      <c r="FO343" s="73"/>
      <c r="FP343" s="73"/>
      <c r="FQ343" s="73"/>
      <c r="FR343" s="73"/>
      <c r="FS343" s="73"/>
      <c r="FT343" s="73"/>
      <c r="FU343" s="73"/>
      <c r="FV343" s="73"/>
      <c r="FW343" s="73"/>
      <c r="FX343" s="73"/>
      <c r="FY343" s="73"/>
      <c r="FZ343" s="73"/>
      <c r="GA343" s="73"/>
      <c r="GB343" s="73"/>
      <c r="GC343" s="73"/>
      <c r="GD343" s="73"/>
      <c r="GE343" s="73"/>
      <c r="GF343" s="73"/>
      <c r="GG343" s="73"/>
      <c r="GH343" s="73"/>
      <c r="GI343" s="73"/>
      <c r="GJ343" s="73"/>
      <c r="GK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</row>
    <row r="344" spans="29:212"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  <c r="FK344" s="73"/>
      <c r="FL344" s="73"/>
      <c r="FM344" s="73"/>
      <c r="FN344" s="73"/>
      <c r="FO344" s="73"/>
      <c r="FP344" s="73"/>
      <c r="FQ344" s="73"/>
      <c r="FR344" s="73"/>
      <c r="FS344" s="73"/>
      <c r="FT344" s="73"/>
      <c r="FU344" s="73"/>
      <c r="FV344" s="73"/>
      <c r="FW344" s="73"/>
      <c r="FX344" s="73"/>
      <c r="FY344" s="73"/>
      <c r="FZ344" s="73"/>
      <c r="GA344" s="73"/>
      <c r="GB344" s="73"/>
      <c r="GC344" s="73"/>
      <c r="GD344" s="73"/>
      <c r="GE344" s="73"/>
      <c r="GF344" s="73"/>
      <c r="GG344" s="73"/>
      <c r="GH344" s="73"/>
      <c r="GI344" s="73"/>
      <c r="GJ344" s="73"/>
      <c r="GK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</row>
    <row r="345" spans="29:212"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  <c r="FK345" s="73"/>
      <c r="FL345" s="73"/>
      <c r="FM345" s="73"/>
      <c r="FN345" s="73"/>
      <c r="FO345" s="73"/>
      <c r="FP345" s="73"/>
      <c r="FQ345" s="73"/>
      <c r="FR345" s="73"/>
      <c r="FS345" s="73"/>
      <c r="FT345" s="73"/>
      <c r="FU345" s="73"/>
      <c r="FV345" s="73"/>
      <c r="FW345" s="73"/>
      <c r="FX345" s="73"/>
      <c r="FY345" s="73"/>
      <c r="FZ345" s="73"/>
      <c r="GA345" s="73"/>
      <c r="GB345" s="73"/>
      <c r="GC345" s="73"/>
      <c r="GD345" s="73"/>
      <c r="GE345" s="73"/>
      <c r="GF345" s="73"/>
      <c r="GG345" s="73"/>
      <c r="GH345" s="73"/>
      <c r="GI345" s="73"/>
      <c r="GJ345" s="73"/>
      <c r="GK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</row>
    <row r="346" spans="29:212"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  <c r="FK346" s="73"/>
      <c r="FL346" s="73"/>
      <c r="FM346" s="73"/>
      <c r="FN346" s="73"/>
      <c r="FO346" s="73"/>
      <c r="FP346" s="73"/>
      <c r="FQ346" s="73"/>
      <c r="FR346" s="73"/>
      <c r="FS346" s="73"/>
      <c r="FT346" s="73"/>
      <c r="FU346" s="73"/>
      <c r="FV346" s="73"/>
      <c r="FW346" s="73"/>
      <c r="FX346" s="73"/>
      <c r="FY346" s="73"/>
      <c r="FZ346" s="73"/>
      <c r="GA346" s="73"/>
      <c r="GB346" s="73"/>
      <c r="GC346" s="73"/>
      <c r="GD346" s="73"/>
      <c r="GE346" s="73"/>
      <c r="GF346" s="73"/>
      <c r="GG346" s="73"/>
      <c r="GH346" s="73"/>
      <c r="GI346" s="73"/>
      <c r="GJ346" s="73"/>
      <c r="GK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</row>
    <row r="347" spans="29:212" ht="15"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</row>
    <row r="348" spans="29:212" ht="15"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</row>
    <row r="349" spans="29:212" ht="15"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</row>
    <row r="350" spans="29:212" ht="15"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</row>
    <row r="351" spans="29:212" ht="15"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</row>
    <row r="352" spans="29:212" ht="15"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</row>
    <row r="353" spans="29:212" ht="15"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</row>
    <row r="354" spans="29:212" ht="15"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</row>
    <row r="355" spans="29:212" ht="15"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</row>
    <row r="356" spans="29:212" ht="15"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</row>
    <row r="357" spans="29:212" ht="15"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</row>
    <row r="358" spans="29:212" ht="15"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</row>
    <row r="359" spans="29:212"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  <c r="FK359" s="73"/>
      <c r="FL359" s="73"/>
      <c r="FM359" s="73"/>
      <c r="FN359" s="73"/>
      <c r="FO359" s="73"/>
      <c r="FP359" s="73"/>
      <c r="FQ359" s="73"/>
      <c r="FR359" s="73"/>
      <c r="FS359" s="73"/>
      <c r="FT359" s="73"/>
      <c r="FU359" s="73"/>
      <c r="FV359" s="73"/>
      <c r="FW359" s="73"/>
      <c r="FX359" s="73"/>
      <c r="FY359" s="73"/>
      <c r="FZ359" s="73"/>
      <c r="GA359" s="73"/>
      <c r="GB359" s="73"/>
      <c r="GC359" s="73"/>
      <c r="GD359" s="73"/>
      <c r="GE359" s="73"/>
      <c r="GF359" s="73"/>
      <c r="GG359" s="73"/>
      <c r="GH359" s="73"/>
      <c r="GI359" s="73"/>
      <c r="GJ359" s="73"/>
      <c r="GK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</row>
    <row r="360" spans="29:212" ht="15"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</row>
    <row r="361" spans="29:212" ht="15"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</row>
    <row r="362" spans="29:212" ht="15"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</row>
    <row r="363" spans="29:212"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</row>
    <row r="364" spans="29:212"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</row>
    <row r="365" spans="29:212"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</row>
    <row r="366" spans="29:212"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</row>
    <row r="367" spans="29:212"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  <c r="FK367" s="73"/>
      <c r="FL367" s="73"/>
      <c r="FM367" s="73"/>
      <c r="FN367" s="73"/>
      <c r="FO367" s="73"/>
      <c r="FP367" s="73"/>
      <c r="FQ367" s="73"/>
      <c r="FR367" s="73"/>
      <c r="FS367" s="73"/>
      <c r="FT367" s="73"/>
      <c r="FU367" s="73"/>
      <c r="FV367" s="73"/>
      <c r="FW367" s="73"/>
      <c r="FX367" s="73"/>
      <c r="FY367" s="73"/>
      <c r="FZ367" s="73"/>
      <c r="GA367" s="73"/>
      <c r="GB367" s="73"/>
      <c r="GC367" s="73"/>
      <c r="GD367" s="73"/>
      <c r="GE367" s="73"/>
      <c r="GF367" s="73"/>
      <c r="GG367" s="73"/>
      <c r="GH367" s="73"/>
      <c r="GI367" s="73"/>
      <c r="GJ367" s="73"/>
      <c r="GK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</row>
    <row r="368" spans="29:212"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</row>
    <row r="369" spans="29:212"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  <c r="FK369" s="73"/>
      <c r="FL369" s="73"/>
      <c r="FM369" s="73"/>
      <c r="FN369" s="73"/>
      <c r="FO369" s="73"/>
      <c r="FP369" s="73"/>
      <c r="FQ369" s="73"/>
      <c r="FR369" s="73"/>
      <c r="FS369" s="73"/>
      <c r="FT369" s="73"/>
      <c r="FU369" s="73"/>
      <c r="FV369" s="73"/>
      <c r="FW369" s="73"/>
      <c r="FX369" s="73"/>
      <c r="FY369" s="73"/>
      <c r="FZ369" s="73"/>
      <c r="GA369" s="73"/>
      <c r="GB369" s="73"/>
      <c r="GC369" s="73"/>
      <c r="GD369" s="73"/>
      <c r="GE369" s="73"/>
      <c r="GF369" s="73"/>
      <c r="GG369" s="73"/>
      <c r="GH369" s="73"/>
      <c r="GI369" s="73"/>
      <c r="GJ369" s="73"/>
      <c r="GK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</row>
    <row r="370" spans="29:212" ht="15"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</row>
    <row r="371" spans="29:212" ht="15"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</row>
    <row r="372" spans="29:212" ht="15"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</row>
    <row r="373" spans="29:212" ht="15"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</row>
    <row r="374" spans="29:212" ht="15"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</row>
    <row r="375" spans="29:212" ht="15"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</row>
    <row r="376" spans="29:212" ht="15"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</row>
    <row r="377" spans="29:212" ht="15"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</row>
    <row r="378" spans="29:212" ht="15"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</row>
    <row r="379" spans="29:212" ht="15"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</row>
    <row r="380" spans="29:212" ht="15"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</row>
    <row r="381" spans="29:212" ht="15"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</row>
    <row r="382" spans="29:212"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  <c r="FK382" s="73"/>
      <c r="FL382" s="73"/>
      <c r="FM382" s="73"/>
      <c r="FN382" s="73"/>
      <c r="FO382" s="73"/>
      <c r="FP382" s="73"/>
      <c r="FQ382" s="73"/>
      <c r="FR382" s="73"/>
      <c r="FS382" s="73"/>
      <c r="FT382" s="73"/>
      <c r="FU382" s="73"/>
      <c r="FV382" s="73"/>
      <c r="FW382" s="73"/>
      <c r="FX382" s="73"/>
      <c r="FY382" s="73"/>
      <c r="FZ382" s="73"/>
      <c r="GA382" s="73"/>
      <c r="GB382" s="73"/>
      <c r="GC382" s="73"/>
      <c r="GD382" s="73"/>
      <c r="GE382" s="73"/>
      <c r="GF382" s="73"/>
      <c r="GG382" s="73"/>
      <c r="GH382" s="73"/>
      <c r="GI382" s="73"/>
      <c r="GJ382" s="73"/>
      <c r="GK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</row>
    <row r="383" spans="29:212" ht="15"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</row>
    <row r="384" spans="29:212" ht="15"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</row>
    <row r="385" spans="29:212" ht="15"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</row>
    <row r="386" spans="29:212"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</row>
    <row r="387" spans="29:212"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</row>
    <row r="388" spans="29:212"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</row>
    <row r="389" spans="29:212"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</row>
    <row r="390" spans="29:212"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</row>
    <row r="391" spans="29:212"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</row>
    <row r="392" spans="29:212"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  <c r="FK392" s="73"/>
      <c r="FL392" s="73"/>
      <c r="FM392" s="73"/>
      <c r="FN392" s="73"/>
      <c r="FO392" s="73"/>
      <c r="FP392" s="73"/>
      <c r="FQ392" s="73"/>
      <c r="FR392" s="73"/>
      <c r="FS392" s="73"/>
      <c r="FT392" s="73"/>
      <c r="FU392" s="73"/>
      <c r="FV392" s="73"/>
      <c r="FW392" s="73"/>
      <c r="FX392" s="73"/>
      <c r="FY392" s="73"/>
      <c r="FZ392" s="73"/>
      <c r="GA392" s="73"/>
      <c r="GB392" s="73"/>
      <c r="GC392" s="73"/>
      <c r="GD392" s="73"/>
      <c r="GE392" s="73"/>
      <c r="GF392" s="73"/>
      <c r="GG392" s="73"/>
      <c r="GH392" s="73"/>
      <c r="GI392" s="73"/>
      <c r="GJ392" s="73"/>
      <c r="GK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</row>
    <row r="393" spans="29:212" ht="15"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</row>
    <row r="394" spans="29:212" ht="15"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</row>
    <row r="395" spans="29:212" ht="15"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</row>
    <row r="396" spans="29:212" ht="15"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</row>
    <row r="397" spans="29:212" ht="15"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</row>
    <row r="398" spans="29:212" ht="15"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</row>
    <row r="399" spans="29:212" ht="15"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</row>
    <row r="400" spans="29:212" ht="15"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</row>
    <row r="401" spans="29:212" ht="15"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</row>
    <row r="402" spans="29:212" ht="15"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</row>
    <row r="403" spans="29:212" ht="15"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</row>
    <row r="404" spans="29:212" ht="15"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</row>
    <row r="405" spans="29:212"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  <c r="EN405" s="73"/>
      <c r="EO405" s="73"/>
      <c r="EP405" s="73"/>
      <c r="EQ405" s="73"/>
      <c r="ER405" s="73"/>
      <c r="ES405" s="73"/>
      <c r="ET405" s="73"/>
      <c r="EU405" s="73"/>
      <c r="EV405" s="73"/>
      <c r="EW405" s="73"/>
      <c r="EX405" s="73"/>
      <c r="EY405" s="73"/>
      <c r="EZ405" s="73"/>
      <c r="FA405" s="73"/>
      <c r="FB405" s="73"/>
      <c r="FC405" s="73"/>
      <c r="FD405" s="73"/>
      <c r="FE405" s="73"/>
      <c r="FF405" s="73"/>
      <c r="FG405" s="73"/>
      <c r="FH405" s="73"/>
      <c r="FI405" s="73"/>
      <c r="FJ405" s="73"/>
      <c r="FK405" s="73"/>
      <c r="FL405" s="73"/>
      <c r="FM405" s="73"/>
      <c r="FN405" s="73"/>
      <c r="FO405" s="73"/>
      <c r="FP405" s="73"/>
      <c r="FQ405" s="73"/>
      <c r="FR405" s="73"/>
      <c r="FS405" s="73"/>
      <c r="FT405" s="73"/>
      <c r="FU405" s="73"/>
      <c r="FV405" s="73"/>
      <c r="FW405" s="73"/>
      <c r="FX405" s="73"/>
      <c r="FY405" s="73"/>
      <c r="FZ405" s="73"/>
      <c r="GA405" s="73"/>
      <c r="GB405" s="73"/>
      <c r="GC405" s="73"/>
      <c r="GD405" s="73"/>
      <c r="GE405" s="73"/>
      <c r="GF405" s="73"/>
      <c r="GG405" s="73"/>
      <c r="GH405" s="73"/>
      <c r="GI405" s="73"/>
      <c r="GJ405" s="73"/>
      <c r="GK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</row>
    <row r="406" spans="29:212" ht="15"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</row>
    <row r="407" spans="29:212" ht="15"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</row>
    <row r="408" spans="29:212" ht="15"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</row>
    <row r="409" spans="29:212"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73"/>
      <c r="DK409" s="73"/>
      <c r="DL409" s="73"/>
      <c r="DM409" s="73"/>
      <c r="DN409" s="73"/>
      <c r="DO409" s="73"/>
      <c r="DP409" s="73"/>
      <c r="DQ409" s="73"/>
      <c r="DR409" s="73"/>
      <c r="DS409" s="73"/>
      <c r="DT409" s="73"/>
      <c r="DU409" s="73"/>
      <c r="DV409" s="73"/>
      <c r="DW409" s="73"/>
      <c r="DX409" s="73"/>
      <c r="DY409" s="73"/>
      <c r="DZ409" s="73"/>
      <c r="EA409" s="73"/>
      <c r="EB409" s="73"/>
      <c r="EC409" s="73"/>
      <c r="ED409" s="73"/>
      <c r="EE409" s="73"/>
      <c r="EF409" s="73"/>
      <c r="EG409" s="73"/>
      <c r="EH409" s="73"/>
      <c r="EI409" s="73"/>
      <c r="EJ409" s="73"/>
      <c r="EK409" s="73"/>
      <c r="EL409" s="73"/>
      <c r="EM409" s="73"/>
      <c r="EN409" s="73"/>
      <c r="EO409" s="73"/>
      <c r="EP409" s="73"/>
      <c r="EQ409" s="73"/>
      <c r="ER409" s="73"/>
      <c r="ES409" s="73"/>
      <c r="ET409" s="73"/>
      <c r="EU409" s="73"/>
      <c r="EV409" s="73"/>
      <c r="EW409" s="73"/>
      <c r="EX409" s="73"/>
      <c r="EY409" s="73"/>
      <c r="EZ409" s="73"/>
      <c r="FA409" s="73"/>
      <c r="FB409" s="73"/>
      <c r="FC409" s="73"/>
      <c r="FD409" s="73"/>
      <c r="FE409" s="73"/>
      <c r="FF409" s="73"/>
      <c r="FG409" s="73"/>
      <c r="FH409" s="73"/>
      <c r="FI409" s="73"/>
      <c r="FJ409" s="73"/>
      <c r="FK409" s="73"/>
      <c r="FL409" s="73"/>
      <c r="FM409" s="73"/>
      <c r="FN409" s="73"/>
      <c r="FO409" s="73"/>
      <c r="FP409" s="73"/>
      <c r="FQ409" s="73"/>
      <c r="FR409" s="73"/>
      <c r="FS409" s="73"/>
      <c r="FT409" s="73"/>
      <c r="FU409" s="73"/>
      <c r="FV409" s="73"/>
      <c r="FW409" s="73"/>
      <c r="FX409" s="73"/>
      <c r="FY409" s="73"/>
      <c r="FZ409" s="73"/>
      <c r="GA409" s="73"/>
      <c r="GB409" s="73"/>
      <c r="GC409" s="73"/>
      <c r="GD409" s="73"/>
      <c r="GE409" s="73"/>
      <c r="GF409" s="73"/>
      <c r="GG409" s="73"/>
      <c r="GH409" s="73"/>
      <c r="GI409" s="73"/>
      <c r="GJ409" s="73"/>
      <c r="GK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</row>
    <row r="410" spans="29:212"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73"/>
      <c r="DK410" s="73"/>
      <c r="DL410" s="73"/>
      <c r="DM410" s="73"/>
      <c r="DN410" s="73"/>
      <c r="DO410" s="73"/>
      <c r="DP410" s="73"/>
      <c r="DQ410" s="73"/>
      <c r="DR410" s="73"/>
      <c r="DS410" s="73"/>
      <c r="DT410" s="73"/>
      <c r="DU410" s="73"/>
      <c r="DV410" s="73"/>
      <c r="DW410" s="73"/>
      <c r="DX410" s="73"/>
      <c r="DY410" s="73"/>
      <c r="DZ410" s="73"/>
      <c r="EA410" s="73"/>
      <c r="EB410" s="73"/>
      <c r="EC410" s="73"/>
      <c r="ED410" s="73"/>
      <c r="EE410" s="73"/>
      <c r="EF410" s="73"/>
      <c r="EG410" s="73"/>
      <c r="EH410" s="73"/>
      <c r="EI410" s="73"/>
      <c r="EJ410" s="73"/>
      <c r="EK410" s="73"/>
      <c r="EL410" s="73"/>
      <c r="EM410" s="73"/>
      <c r="EN410" s="73"/>
      <c r="EO410" s="73"/>
      <c r="EP410" s="73"/>
      <c r="EQ410" s="73"/>
      <c r="ER410" s="73"/>
      <c r="ES410" s="73"/>
      <c r="ET410" s="73"/>
      <c r="EU410" s="73"/>
      <c r="EV410" s="73"/>
      <c r="EW410" s="73"/>
      <c r="EX410" s="73"/>
      <c r="EY410" s="73"/>
      <c r="EZ410" s="73"/>
      <c r="FA410" s="73"/>
      <c r="FB410" s="73"/>
      <c r="FC410" s="73"/>
      <c r="FD410" s="73"/>
      <c r="FE410" s="73"/>
      <c r="FF410" s="73"/>
      <c r="FG410" s="73"/>
      <c r="FH410" s="73"/>
      <c r="FI410" s="73"/>
      <c r="FJ410" s="73"/>
      <c r="FK410" s="73"/>
      <c r="FL410" s="73"/>
      <c r="FM410" s="73"/>
      <c r="FN410" s="73"/>
      <c r="FO410" s="73"/>
      <c r="FP410" s="73"/>
      <c r="FQ410" s="73"/>
      <c r="FR410" s="73"/>
      <c r="FS410" s="73"/>
      <c r="FT410" s="73"/>
      <c r="FU410" s="73"/>
      <c r="FV410" s="73"/>
      <c r="FW410" s="73"/>
      <c r="FX410" s="73"/>
      <c r="FY410" s="73"/>
      <c r="FZ410" s="73"/>
      <c r="GA410" s="73"/>
      <c r="GB410" s="73"/>
      <c r="GC410" s="73"/>
      <c r="GD410" s="73"/>
      <c r="GE410" s="73"/>
      <c r="GF410" s="73"/>
      <c r="GG410" s="73"/>
      <c r="GH410" s="73"/>
      <c r="GI410" s="73"/>
      <c r="GJ410" s="73"/>
      <c r="GK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</row>
    <row r="411" spans="29:212"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73"/>
      <c r="DK411" s="73"/>
      <c r="DL411" s="73"/>
      <c r="DM411" s="73"/>
      <c r="DN411" s="73"/>
      <c r="DO411" s="73"/>
      <c r="DP411" s="73"/>
      <c r="DQ411" s="73"/>
      <c r="DR411" s="73"/>
      <c r="DS411" s="73"/>
      <c r="DT411" s="73"/>
      <c r="DU411" s="73"/>
      <c r="DV411" s="73"/>
      <c r="DW411" s="73"/>
      <c r="DX411" s="73"/>
      <c r="DY411" s="73"/>
      <c r="DZ411" s="73"/>
      <c r="EA411" s="73"/>
      <c r="EB411" s="73"/>
      <c r="EC411" s="73"/>
      <c r="ED411" s="73"/>
      <c r="EE411" s="73"/>
      <c r="EF411" s="73"/>
      <c r="EG411" s="73"/>
      <c r="EH411" s="73"/>
      <c r="EI411" s="73"/>
      <c r="EJ411" s="73"/>
      <c r="EK411" s="73"/>
      <c r="EL411" s="73"/>
      <c r="EM411" s="73"/>
      <c r="EN411" s="73"/>
      <c r="EO411" s="73"/>
      <c r="EP411" s="73"/>
      <c r="EQ411" s="73"/>
      <c r="ER411" s="73"/>
      <c r="ES411" s="73"/>
      <c r="ET411" s="73"/>
      <c r="EU411" s="73"/>
      <c r="EV411" s="73"/>
      <c r="EW411" s="73"/>
      <c r="EX411" s="73"/>
      <c r="EY411" s="73"/>
      <c r="EZ411" s="73"/>
      <c r="FA411" s="73"/>
      <c r="FB411" s="73"/>
      <c r="FC411" s="73"/>
      <c r="FD411" s="73"/>
      <c r="FE411" s="73"/>
      <c r="FF411" s="73"/>
      <c r="FG411" s="73"/>
      <c r="FH411" s="73"/>
      <c r="FI411" s="73"/>
      <c r="FJ411" s="73"/>
      <c r="FK411" s="73"/>
      <c r="FL411" s="73"/>
      <c r="FM411" s="73"/>
      <c r="FN411" s="73"/>
      <c r="FO411" s="73"/>
      <c r="FP411" s="73"/>
      <c r="FQ411" s="73"/>
      <c r="FR411" s="73"/>
      <c r="FS411" s="73"/>
      <c r="FT411" s="73"/>
      <c r="FU411" s="73"/>
      <c r="FV411" s="73"/>
      <c r="FW411" s="73"/>
      <c r="FX411" s="73"/>
      <c r="FY411" s="73"/>
      <c r="FZ411" s="73"/>
      <c r="GA411" s="73"/>
      <c r="GB411" s="73"/>
      <c r="GC411" s="73"/>
      <c r="GD411" s="73"/>
      <c r="GE411" s="73"/>
      <c r="GF411" s="73"/>
      <c r="GG411" s="73"/>
      <c r="GH411" s="73"/>
      <c r="GI411" s="73"/>
      <c r="GJ411" s="73"/>
      <c r="GK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</row>
    <row r="412" spans="29:212"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73"/>
      <c r="DK412" s="73"/>
      <c r="DL412" s="73"/>
      <c r="DM412" s="73"/>
      <c r="DN412" s="73"/>
      <c r="DO412" s="73"/>
      <c r="DP412" s="73"/>
      <c r="DQ412" s="73"/>
      <c r="DR412" s="73"/>
      <c r="DS412" s="73"/>
      <c r="DT412" s="73"/>
      <c r="DU412" s="73"/>
      <c r="DV412" s="73"/>
      <c r="DW412" s="73"/>
      <c r="DX412" s="73"/>
      <c r="DY412" s="73"/>
      <c r="DZ412" s="73"/>
      <c r="EA412" s="73"/>
      <c r="EB412" s="73"/>
      <c r="EC412" s="73"/>
      <c r="ED412" s="73"/>
      <c r="EE412" s="73"/>
      <c r="EF412" s="73"/>
      <c r="EG412" s="73"/>
      <c r="EH412" s="73"/>
      <c r="EI412" s="73"/>
      <c r="EJ412" s="73"/>
      <c r="EK412" s="73"/>
      <c r="EL412" s="73"/>
      <c r="EM412" s="73"/>
      <c r="EN412" s="73"/>
      <c r="EO412" s="73"/>
      <c r="EP412" s="73"/>
      <c r="EQ412" s="73"/>
      <c r="ER412" s="73"/>
      <c r="ES412" s="73"/>
      <c r="ET412" s="73"/>
      <c r="EU412" s="73"/>
      <c r="EV412" s="73"/>
      <c r="EW412" s="73"/>
      <c r="EX412" s="73"/>
      <c r="EY412" s="73"/>
      <c r="EZ412" s="73"/>
      <c r="FA412" s="73"/>
      <c r="FB412" s="73"/>
      <c r="FC412" s="73"/>
      <c r="FD412" s="73"/>
      <c r="FE412" s="73"/>
      <c r="FF412" s="73"/>
      <c r="FG412" s="73"/>
      <c r="FH412" s="73"/>
      <c r="FI412" s="73"/>
      <c r="FJ412" s="73"/>
      <c r="FK412" s="73"/>
      <c r="FL412" s="73"/>
      <c r="FM412" s="73"/>
      <c r="FN412" s="73"/>
      <c r="FO412" s="73"/>
      <c r="FP412" s="73"/>
      <c r="FQ412" s="73"/>
      <c r="FR412" s="73"/>
      <c r="FS412" s="73"/>
      <c r="FT412" s="73"/>
      <c r="FU412" s="73"/>
      <c r="FV412" s="73"/>
      <c r="FW412" s="73"/>
      <c r="FX412" s="73"/>
      <c r="FY412" s="73"/>
      <c r="FZ412" s="73"/>
      <c r="GA412" s="73"/>
      <c r="GB412" s="73"/>
      <c r="GC412" s="73"/>
      <c r="GD412" s="73"/>
      <c r="GE412" s="73"/>
      <c r="GF412" s="73"/>
      <c r="GG412" s="73"/>
      <c r="GH412" s="73"/>
      <c r="GI412" s="73"/>
      <c r="GJ412" s="73"/>
      <c r="GK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</row>
    <row r="413" spans="29:212"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73"/>
      <c r="DK413" s="73"/>
      <c r="DL413" s="73"/>
      <c r="DM413" s="73"/>
      <c r="DN413" s="73"/>
      <c r="DO413" s="73"/>
      <c r="DP413" s="73"/>
      <c r="DQ413" s="73"/>
      <c r="DR413" s="73"/>
      <c r="DS413" s="73"/>
      <c r="DT413" s="73"/>
      <c r="DU413" s="73"/>
      <c r="DV413" s="73"/>
      <c r="DW413" s="73"/>
      <c r="DX413" s="73"/>
      <c r="DY413" s="73"/>
      <c r="DZ413" s="73"/>
      <c r="EA413" s="73"/>
      <c r="EB413" s="73"/>
      <c r="EC413" s="73"/>
      <c r="ED413" s="73"/>
      <c r="EE413" s="73"/>
      <c r="EF413" s="73"/>
      <c r="EG413" s="73"/>
      <c r="EH413" s="73"/>
      <c r="EI413" s="73"/>
      <c r="EJ413" s="73"/>
      <c r="EK413" s="73"/>
      <c r="EL413" s="73"/>
      <c r="EM413" s="73"/>
      <c r="EN413" s="73"/>
      <c r="EO413" s="73"/>
      <c r="EP413" s="73"/>
      <c r="EQ413" s="73"/>
      <c r="ER413" s="73"/>
      <c r="ES413" s="73"/>
      <c r="ET413" s="73"/>
      <c r="EU413" s="73"/>
      <c r="EV413" s="73"/>
      <c r="EW413" s="73"/>
      <c r="EX413" s="73"/>
      <c r="EY413" s="73"/>
      <c r="EZ413" s="73"/>
      <c r="FA413" s="73"/>
      <c r="FB413" s="73"/>
      <c r="FC413" s="73"/>
      <c r="FD413" s="73"/>
      <c r="FE413" s="73"/>
      <c r="FF413" s="73"/>
      <c r="FG413" s="73"/>
      <c r="FH413" s="73"/>
      <c r="FI413" s="73"/>
      <c r="FJ413" s="73"/>
      <c r="FK413" s="73"/>
      <c r="FL413" s="73"/>
      <c r="FM413" s="73"/>
      <c r="FN413" s="73"/>
      <c r="FO413" s="73"/>
      <c r="FP413" s="73"/>
      <c r="FQ413" s="73"/>
      <c r="FR413" s="73"/>
      <c r="FS413" s="73"/>
      <c r="FT413" s="73"/>
      <c r="FU413" s="73"/>
      <c r="FV413" s="73"/>
      <c r="FW413" s="73"/>
      <c r="FX413" s="73"/>
      <c r="FY413" s="73"/>
      <c r="FZ413" s="73"/>
      <c r="GA413" s="73"/>
      <c r="GB413" s="73"/>
      <c r="GC413" s="73"/>
      <c r="GD413" s="73"/>
      <c r="GE413" s="73"/>
      <c r="GF413" s="73"/>
      <c r="GG413" s="73"/>
      <c r="GH413" s="73"/>
      <c r="GI413" s="73"/>
      <c r="GJ413" s="73"/>
      <c r="GK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</row>
    <row r="414" spans="29:212"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73"/>
      <c r="DK414" s="73"/>
      <c r="DL414" s="73"/>
      <c r="DM414" s="73"/>
      <c r="DN414" s="73"/>
      <c r="DO414" s="73"/>
      <c r="DP414" s="73"/>
      <c r="DQ414" s="73"/>
      <c r="DR414" s="73"/>
      <c r="DS414" s="73"/>
      <c r="DT414" s="73"/>
      <c r="DU414" s="73"/>
      <c r="DV414" s="73"/>
      <c r="DW414" s="73"/>
      <c r="DX414" s="73"/>
      <c r="DY414" s="73"/>
      <c r="DZ414" s="73"/>
      <c r="EA414" s="73"/>
      <c r="EB414" s="73"/>
      <c r="EC414" s="73"/>
      <c r="ED414" s="73"/>
      <c r="EE414" s="73"/>
      <c r="EF414" s="73"/>
      <c r="EG414" s="73"/>
      <c r="EH414" s="73"/>
      <c r="EI414" s="73"/>
      <c r="EJ414" s="73"/>
      <c r="EK414" s="73"/>
      <c r="EL414" s="73"/>
      <c r="EM414" s="73"/>
      <c r="EN414" s="73"/>
      <c r="EO414" s="73"/>
      <c r="EP414" s="73"/>
      <c r="EQ414" s="73"/>
      <c r="ER414" s="73"/>
      <c r="ES414" s="73"/>
      <c r="ET414" s="73"/>
      <c r="EU414" s="73"/>
      <c r="EV414" s="73"/>
      <c r="EW414" s="73"/>
      <c r="EX414" s="73"/>
      <c r="EY414" s="73"/>
      <c r="EZ414" s="73"/>
      <c r="FA414" s="73"/>
      <c r="FB414" s="73"/>
      <c r="FC414" s="73"/>
      <c r="FD414" s="73"/>
      <c r="FE414" s="73"/>
      <c r="FF414" s="73"/>
      <c r="FG414" s="73"/>
      <c r="FH414" s="73"/>
      <c r="FI414" s="73"/>
      <c r="FJ414" s="73"/>
      <c r="FK414" s="73"/>
      <c r="FL414" s="73"/>
      <c r="FM414" s="73"/>
      <c r="FN414" s="73"/>
      <c r="FO414" s="73"/>
      <c r="FP414" s="73"/>
      <c r="FQ414" s="73"/>
      <c r="FR414" s="73"/>
      <c r="FS414" s="73"/>
      <c r="FT414" s="73"/>
      <c r="FU414" s="73"/>
      <c r="FV414" s="73"/>
      <c r="FW414" s="73"/>
      <c r="FX414" s="73"/>
      <c r="FY414" s="73"/>
      <c r="FZ414" s="73"/>
      <c r="GA414" s="73"/>
      <c r="GB414" s="73"/>
      <c r="GC414" s="73"/>
      <c r="GD414" s="73"/>
      <c r="GE414" s="73"/>
      <c r="GF414" s="73"/>
      <c r="GG414" s="73"/>
      <c r="GH414" s="73"/>
      <c r="GI414" s="73"/>
      <c r="GJ414" s="73"/>
      <c r="GK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</row>
    <row r="415" spans="29:212"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  <c r="CG415" s="73"/>
      <c r="CH415" s="73"/>
      <c r="CI415" s="73"/>
      <c r="CJ415" s="73"/>
      <c r="CK415" s="73"/>
      <c r="CL415" s="73"/>
      <c r="CM415" s="73"/>
      <c r="CN415" s="73"/>
      <c r="CO415" s="73"/>
      <c r="CP415" s="73"/>
      <c r="CQ415" s="73"/>
      <c r="CR415" s="73"/>
      <c r="CS415" s="73"/>
      <c r="CT415" s="73"/>
      <c r="CU415" s="73"/>
      <c r="CV415" s="73"/>
      <c r="CW415" s="73"/>
      <c r="CX415" s="73"/>
      <c r="CY415" s="73"/>
      <c r="CZ415" s="73"/>
      <c r="DA415" s="73"/>
      <c r="DB415" s="73"/>
      <c r="DC415" s="73"/>
      <c r="DD415" s="73"/>
      <c r="DE415" s="73"/>
      <c r="DF415" s="73"/>
      <c r="DG415" s="73"/>
      <c r="DH415" s="73"/>
      <c r="DI415" s="73"/>
      <c r="DJ415" s="73"/>
      <c r="DK415" s="73"/>
      <c r="DL415" s="73"/>
      <c r="DM415" s="73"/>
      <c r="DN415" s="73"/>
      <c r="DO415" s="73"/>
      <c r="DP415" s="73"/>
      <c r="DQ415" s="73"/>
      <c r="DR415" s="73"/>
      <c r="DS415" s="73"/>
      <c r="DT415" s="73"/>
      <c r="DU415" s="73"/>
      <c r="DV415" s="73"/>
      <c r="DW415" s="73"/>
      <c r="DX415" s="73"/>
      <c r="DY415" s="73"/>
      <c r="DZ415" s="73"/>
      <c r="EA415" s="73"/>
      <c r="EB415" s="73"/>
      <c r="EC415" s="73"/>
      <c r="ED415" s="73"/>
      <c r="EE415" s="73"/>
      <c r="EF415" s="73"/>
      <c r="EG415" s="73"/>
      <c r="EH415" s="73"/>
      <c r="EI415" s="73"/>
      <c r="EJ415" s="73"/>
      <c r="EK415" s="73"/>
      <c r="EL415" s="73"/>
      <c r="EM415" s="73"/>
      <c r="EN415" s="73"/>
      <c r="EO415" s="73"/>
      <c r="EP415" s="73"/>
      <c r="EQ415" s="73"/>
      <c r="ER415" s="73"/>
      <c r="ES415" s="73"/>
      <c r="ET415" s="73"/>
      <c r="EU415" s="73"/>
      <c r="EV415" s="73"/>
      <c r="EW415" s="73"/>
      <c r="EX415" s="73"/>
      <c r="EY415" s="73"/>
      <c r="EZ415" s="73"/>
      <c r="FA415" s="73"/>
      <c r="FB415" s="73"/>
      <c r="FC415" s="73"/>
      <c r="FD415" s="73"/>
      <c r="FE415" s="73"/>
      <c r="FF415" s="73"/>
      <c r="FG415" s="73"/>
      <c r="FH415" s="73"/>
      <c r="FI415" s="73"/>
      <c r="FJ415" s="73"/>
      <c r="FK415" s="73"/>
      <c r="FL415" s="73"/>
      <c r="FM415" s="73"/>
      <c r="FN415" s="73"/>
      <c r="FO415" s="73"/>
      <c r="FP415" s="73"/>
      <c r="FQ415" s="73"/>
      <c r="FR415" s="73"/>
      <c r="FS415" s="73"/>
      <c r="FT415" s="73"/>
      <c r="FU415" s="73"/>
      <c r="FV415" s="73"/>
      <c r="FW415" s="73"/>
      <c r="FX415" s="73"/>
      <c r="FY415" s="73"/>
      <c r="FZ415" s="73"/>
      <c r="GA415" s="73"/>
      <c r="GB415" s="73"/>
      <c r="GC415" s="73"/>
      <c r="GD415" s="73"/>
      <c r="GE415" s="73"/>
      <c r="GF415" s="73"/>
      <c r="GG415" s="73"/>
      <c r="GH415" s="73"/>
      <c r="GI415" s="73"/>
      <c r="GJ415" s="73"/>
      <c r="GK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</row>
    <row r="416" spans="29:212" ht="15"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</row>
    <row r="417" spans="29:212" ht="15"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</row>
    <row r="418" spans="29:212" ht="15"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</row>
    <row r="419" spans="29:212" ht="15"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</row>
    <row r="420" spans="29:212" ht="15"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</row>
    <row r="421" spans="29:212" ht="15"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</row>
    <row r="422" spans="29:212" ht="15"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</row>
    <row r="423" spans="29:212" ht="15"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</row>
    <row r="424" spans="29:212" ht="15"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</row>
    <row r="425" spans="29:212" ht="15"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</row>
    <row r="426" spans="29:212" ht="15"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</row>
    <row r="427" spans="29:212" ht="15"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</row>
    <row r="428" spans="29:212"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  <c r="CG428" s="73"/>
      <c r="CH428" s="73"/>
      <c r="CI428" s="73"/>
      <c r="CJ428" s="73"/>
      <c r="CK428" s="73"/>
      <c r="CL428" s="73"/>
      <c r="CM428" s="73"/>
      <c r="CN428" s="73"/>
      <c r="CO428" s="73"/>
      <c r="CP428" s="73"/>
      <c r="CQ428" s="73"/>
      <c r="CR428" s="73"/>
      <c r="CS428" s="73"/>
      <c r="CT428" s="73"/>
      <c r="CU428" s="73"/>
      <c r="CV428" s="73"/>
      <c r="CW428" s="73"/>
      <c r="CX428" s="73"/>
      <c r="CY428" s="73"/>
      <c r="CZ428" s="73"/>
      <c r="DA428" s="73"/>
      <c r="DB428" s="73"/>
      <c r="DC428" s="73"/>
      <c r="DD428" s="73"/>
      <c r="DE428" s="73"/>
      <c r="DF428" s="73"/>
      <c r="DG428" s="73"/>
      <c r="DH428" s="73"/>
      <c r="DI428" s="73"/>
      <c r="DJ428" s="73"/>
      <c r="DK428" s="73"/>
      <c r="DL428" s="73"/>
      <c r="DM428" s="73"/>
      <c r="DN428" s="73"/>
      <c r="DO428" s="73"/>
      <c r="DP428" s="73"/>
      <c r="DQ428" s="73"/>
      <c r="DR428" s="73"/>
      <c r="DS428" s="73"/>
      <c r="DT428" s="73"/>
      <c r="DU428" s="73"/>
      <c r="DV428" s="73"/>
      <c r="DW428" s="73"/>
      <c r="DX428" s="73"/>
      <c r="DY428" s="73"/>
      <c r="DZ428" s="73"/>
      <c r="EA428" s="73"/>
      <c r="EB428" s="73"/>
      <c r="EC428" s="73"/>
      <c r="ED428" s="73"/>
      <c r="EE428" s="73"/>
      <c r="EF428" s="73"/>
      <c r="EG428" s="73"/>
      <c r="EH428" s="73"/>
      <c r="EI428" s="73"/>
      <c r="EJ428" s="73"/>
      <c r="EK428" s="73"/>
      <c r="EL428" s="73"/>
      <c r="EM428" s="73"/>
      <c r="EN428" s="73"/>
      <c r="EO428" s="73"/>
      <c r="EP428" s="73"/>
      <c r="EQ428" s="73"/>
      <c r="ER428" s="73"/>
      <c r="ES428" s="73"/>
      <c r="ET428" s="73"/>
      <c r="EU428" s="73"/>
      <c r="EV428" s="73"/>
      <c r="EW428" s="73"/>
      <c r="EX428" s="73"/>
      <c r="EY428" s="73"/>
      <c r="EZ428" s="73"/>
      <c r="FA428" s="73"/>
      <c r="FB428" s="73"/>
      <c r="FC428" s="73"/>
      <c r="FD428" s="73"/>
      <c r="FE428" s="73"/>
      <c r="FF428" s="73"/>
      <c r="FG428" s="73"/>
      <c r="FH428" s="73"/>
      <c r="FI428" s="73"/>
      <c r="FJ428" s="73"/>
      <c r="FK428" s="73"/>
      <c r="FL428" s="73"/>
      <c r="FM428" s="73"/>
      <c r="FN428" s="73"/>
      <c r="FO428" s="73"/>
      <c r="FP428" s="73"/>
      <c r="FQ428" s="73"/>
      <c r="FR428" s="73"/>
      <c r="FS428" s="73"/>
      <c r="FT428" s="73"/>
      <c r="FU428" s="73"/>
      <c r="FV428" s="73"/>
      <c r="FW428" s="73"/>
      <c r="FX428" s="73"/>
      <c r="FY428" s="73"/>
      <c r="FZ428" s="73"/>
      <c r="GA428" s="73"/>
      <c r="GB428" s="73"/>
      <c r="GC428" s="73"/>
      <c r="GD428" s="73"/>
      <c r="GE428" s="73"/>
      <c r="GF428" s="73"/>
      <c r="GG428" s="73"/>
      <c r="GH428" s="73"/>
      <c r="GI428" s="73"/>
      <c r="GJ428" s="73"/>
      <c r="GK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</row>
    <row r="429" spans="29:212" ht="15"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</row>
    <row r="430" spans="29:212" ht="15"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</row>
    <row r="431" spans="29:212" ht="15"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</row>
    <row r="432" spans="29:212"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3"/>
      <c r="CR432" s="73"/>
      <c r="CS432" s="73"/>
      <c r="CT432" s="73"/>
      <c r="CU432" s="73"/>
      <c r="CV432" s="73"/>
      <c r="CW432" s="73"/>
      <c r="CX432" s="73"/>
      <c r="CY432" s="73"/>
      <c r="CZ432" s="73"/>
      <c r="DA432" s="73"/>
      <c r="DB432" s="73"/>
      <c r="DC432" s="73"/>
      <c r="DD432" s="73"/>
      <c r="DE432" s="73"/>
      <c r="DF432" s="73"/>
      <c r="DG432" s="73"/>
      <c r="DH432" s="73"/>
      <c r="DI432" s="73"/>
      <c r="DJ432" s="73"/>
      <c r="DK432" s="73"/>
      <c r="DL432" s="73"/>
      <c r="DM432" s="73"/>
      <c r="DN432" s="73"/>
      <c r="DO432" s="73"/>
      <c r="DP432" s="73"/>
      <c r="DQ432" s="73"/>
      <c r="DR432" s="73"/>
      <c r="DS432" s="73"/>
      <c r="DT432" s="73"/>
      <c r="DU432" s="73"/>
      <c r="DV432" s="73"/>
      <c r="DW432" s="73"/>
      <c r="DX432" s="73"/>
      <c r="DY432" s="73"/>
      <c r="DZ432" s="73"/>
      <c r="EA432" s="73"/>
      <c r="EB432" s="73"/>
      <c r="EC432" s="73"/>
      <c r="ED432" s="73"/>
      <c r="EE432" s="73"/>
      <c r="EF432" s="73"/>
      <c r="EG432" s="73"/>
      <c r="EH432" s="73"/>
      <c r="EI432" s="73"/>
      <c r="EJ432" s="73"/>
      <c r="EK432" s="73"/>
      <c r="EL432" s="73"/>
      <c r="EM432" s="73"/>
      <c r="EN432" s="73"/>
      <c r="EO432" s="73"/>
      <c r="EP432" s="73"/>
      <c r="EQ432" s="73"/>
      <c r="ER432" s="73"/>
      <c r="ES432" s="73"/>
      <c r="ET432" s="73"/>
      <c r="EU432" s="73"/>
      <c r="EV432" s="73"/>
      <c r="EW432" s="73"/>
      <c r="EX432" s="73"/>
      <c r="EY432" s="73"/>
      <c r="EZ432" s="73"/>
      <c r="FA432" s="73"/>
      <c r="FB432" s="73"/>
      <c r="FC432" s="73"/>
      <c r="FD432" s="73"/>
      <c r="FE432" s="73"/>
      <c r="FF432" s="73"/>
      <c r="FG432" s="73"/>
      <c r="FH432" s="73"/>
      <c r="FI432" s="73"/>
      <c r="FJ432" s="73"/>
      <c r="FK432" s="73"/>
      <c r="FL432" s="73"/>
      <c r="FM432" s="73"/>
      <c r="FN432" s="73"/>
      <c r="FO432" s="73"/>
      <c r="FP432" s="73"/>
      <c r="FQ432" s="73"/>
      <c r="FR432" s="73"/>
      <c r="FS432" s="73"/>
      <c r="FT432" s="73"/>
      <c r="FU432" s="73"/>
      <c r="FV432" s="73"/>
      <c r="FW432" s="73"/>
      <c r="FX432" s="73"/>
      <c r="FY432" s="73"/>
      <c r="FZ432" s="73"/>
      <c r="GA432" s="73"/>
      <c r="GB432" s="73"/>
      <c r="GC432" s="73"/>
      <c r="GD432" s="73"/>
      <c r="GE432" s="73"/>
      <c r="GF432" s="73"/>
      <c r="GG432" s="73"/>
      <c r="GH432" s="73"/>
      <c r="GI432" s="73"/>
      <c r="GJ432" s="73"/>
      <c r="GK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</row>
    <row r="433" spans="29:212"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  <c r="CG433" s="73"/>
      <c r="CH433" s="73"/>
      <c r="CI433" s="73"/>
      <c r="CJ433" s="73"/>
      <c r="CK433" s="73"/>
      <c r="CL433" s="73"/>
      <c r="CM433" s="73"/>
      <c r="CN433" s="73"/>
      <c r="CO433" s="73"/>
      <c r="CP433" s="73"/>
      <c r="CQ433" s="73"/>
      <c r="CR433" s="73"/>
      <c r="CS433" s="73"/>
      <c r="CT433" s="73"/>
      <c r="CU433" s="73"/>
      <c r="CV433" s="73"/>
      <c r="CW433" s="73"/>
      <c r="CX433" s="73"/>
      <c r="CY433" s="73"/>
      <c r="CZ433" s="73"/>
      <c r="DA433" s="73"/>
      <c r="DB433" s="73"/>
      <c r="DC433" s="73"/>
      <c r="DD433" s="73"/>
      <c r="DE433" s="73"/>
      <c r="DF433" s="73"/>
      <c r="DG433" s="73"/>
      <c r="DH433" s="73"/>
      <c r="DI433" s="73"/>
      <c r="DJ433" s="73"/>
      <c r="DK433" s="73"/>
      <c r="DL433" s="73"/>
      <c r="DM433" s="73"/>
      <c r="DN433" s="73"/>
      <c r="DO433" s="73"/>
      <c r="DP433" s="73"/>
      <c r="DQ433" s="73"/>
      <c r="DR433" s="73"/>
      <c r="DS433" s="73"/>
      <c r="DT433" s="73"/>
      <c r="DU433" s="73"/>
      <c r="DV433" s="73"/>
      <c r="DW433" s="73"/>
      <c r="DX433" s="73"/>
      <c r="DY433" s="73"/>
      <c r="DZ433" s="73"/>
      <c r="EA433" s="73"/>
      <c r="EB433" s="73"/>
      <c r="EC433" s="73"/>
      <c r="ED433" s="73"/>
      <c r="EE433" s="73"/>
      <c r="EF433" s="73"/>
      <c r="EG433" s="73"/>
      <c r="EH433" s="73"/>
      <c r="EI433" s="73"/>
      <c r="EJ433" s="73"/>
      <c r="EK433" s="73"/>
      <c r="EL433" s="73"/>
      <c r="EM433" s="73"/>
      <c r="EN433" s="73"/>
      <c r="EO433" s="73"/>
      <c r="EP433" s="73"/>
      <c r="EQ433" s="73"/>
      <c r="ER433" s="73"/>
      <c r="ES433" s="73"/>
      <c r="ET433" s="73"/>
      <c r="EU433" s="73"/>
      <c r="EV433" s="73"/>
      <c r="EW433" s="73"/>
      <c r="EX433" s="73"/>
      <c r="EY433" s="73"/>
      <c r="EZ433" s="73"/>
      <c r="FA433" s="73"/>
      <c r="FB433" s="73"/>
      <c r="FC433" s="73"/>
      <c r="FD433" s="73"/>
      <c r="FE433" s="73"/>
      <c r="FF433" s="73"/>
      <c r="FG433" s="73"/>
      <c r="FH433" s="73"/>
      <c r="FI433" s="73"/>
      <c r="FJ433" s="73"/>
      <c r="FK433" s="73"/>
      <c r="FL433" s="73"/>
      <c r="FM433" s="73"/>
      <c r="FN433" s="73"/>
      <c r="FO433" s="73"/>
      <c r="FP433" s="73"/>
      <c r="FQ433" s="73"/>
      <c r="FR433" s="73"/>
      <c r="FS433" s="73"/>
      <c r="FT433" s="73"/>
      <c r="FU433" s="73"/>
      <c r="FV433" s="73"/>
      <c r="FW433" s="73"/>
      <c r="FX433" s="73"/>
      <c r="FY433" s="73"/>
      <c r="FZ433" s="73"/>
      <c r="GA433" s="73"/>
      <c r="GB433" s="73"/>
      <c r="GC433" s="73"/>
      <c r="GD433" s="73"/>
      <c r="GE433" s="73"/>
      <c r="GF433" s="73"/>
      <c r="GG433" s="73"/>
      <c r="GH433" s="73"/>
      <c r="GI433" s="73"/>
      <c r="GJ433" s="73"/>
      <c r="GK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</row>
    <row r="434" spans="29:212"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73"/>
      <c r="DK434" s="73"/>
      <c r="DL434" s="73"/>
      <c r="DM434" s="73"/>
      <c r="DN434" s="73"/>
      <c r="DO434" s="73"/>
      <c r="DP434" s="73"/>
      <c r="DQ434" s="73"/>
      <c r="DR434" s="73"/>
      <c r="DS434" s="73"/>
      <c r="DT434" s="73"/>
      <c r="DU434" s="73"/>
      <c r="DV434" s="73"/>
      <c r="DW434" s="73"/>
      <c r="DX434" s="73"/>
      <c r="DY434" s="73"/>
      <c r="DZ434" s="73"/>
      <c r="EA434" s="73"/>
      <c r="EB434" s="73"/>
      <c r="EC434" s="73"/>
      <c r="ED434" s="73"/>
      <c r="EE434" s="73"/>
      <c r="EF434" s="73"/>
      <c r="EG434" s="73"/>
      <c r="EH434" s="73"/>
      <c r="EI434" s="73"/>
      <c r="EJ434" s="73"/>
      <c r="EK434" s="73"/>
      <c r="EL434" s="73"/>
      <c r="EM434" s="73"/>
      <c r="EN434" s="73"/>
      <c r="EO434" s="73"/>
      <c r="EP434" s="73"/>
      <c r="EQ434" s="73"/>
      <c r="ER434" s="73"/>
      <c r="ES434" s="73"/>
      <c r="ET434" s="73"/>
      <c r="EU434" s="73"/>
      <c r="EV434" s="73"/>
      <c r="EW434" s="73"/>
      <c r="EX434" s="73"/>
      <c r="EY434" s="73"/>
      <c r="EZ434" s="73"/>
      <c r="FA434" s="73"/>
      <c r="FB434" s="73"/>
      <c r="FC434" s="73"/>
      <c r="FD434" s="73"/>
      <c r="FE434" s="73"/>
      <c r="FF434" s="73"/>
      <c r="FG434" s="73"/>
      <c r="FH434" s="73"/>
      <c r="FI434" s="73"/>
      <c r="FJ434" s="73"/>
      <c r="FK434" s="73"/>
      <c r="FL434" s="73"/>
      <c r="FM434" s="73"/>
      <c r="FN434" s="73"/>
      <c r="FO434" s="73"/>
      <c r="FP434" s="73"/>
      <c r="FQ434" s="73"/>
      <c r="FR434" s="73"/>
      <c r="FS434" s="73"/>
      <c r="FT434" s="73"/>
      <c r="FU434" s="73"/>
      <c r="FV434" s="73"/>
      <c r="FW434" s="73"/>
      <c r="FX434" s="73"/>
      <c r="FY434" s="73"/>
      <c r="FZ434" s="73"/>
      <c r="GA434" s="73"/>
      <c r="GB434" s="73"/>
      <c r="GC434" s="73"/>
      <c r="GD434" s="73"/>
      <c r="GE434" s="73"/>
      <c r="GF434" s="73"/>
      <c r="GG434" s="73"/>
      <c r="GH434" s="73"/>
      <c r="GI434" s="73"/>
      <c r="GJ434" s="73"/>
      <c r="GK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</row>
    <row r="435" spans="29:212"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73"/>
      <c r="DK435" s="73"/>
      <c r="DL435" s="73"/>
      <c r="DM435" s="73"/>
      <c r="DN435" s="73"/>
      <c r="DO435" s="73"/>
      <c r="DP435" s="73"/>
      <c r="DQ435" s="73"/>
      <c r="DR435" s="73"/>
      <c r="DS435" s="73"/>
      <c r="DT435" s="73"/>
      <c r="DU435" s="73"/>
      <c r="DV435" s="73"/>
      <c r="DW435" s="73"/>
      <c r="DX435" s="73"/>
      <c r="DY435" s="73"/>
      <c r="DZ435" s="73"/>
      <c r="EA435" s="73"/>
      <c r="EB435" s="73"/>
      <c r="EC435" s="73"/>
      <c r="ED435" s="73"/>
      <c r="EE435" s="73"/>
      <c r="EF435" s="73"/>
      <c r="EG435" s="73"/>
      <c r="EH435" s="73"/>
      <c r="EI435" s="73"/>
      <c r="EJ435" s="73"/>
      <c r="EK435" s="73"/>
      <c r="EL435" s="73"/>
      <c r="EM435" s="73"/>
      <c r="EN435" s="73"/>
      <c r="EO435" s="73"/>
      <c r="EP435" s="73"/>
      <c r="EQ435" s="73"/>
      <c r="ER435" s="73"/>
      <c r="ES435" s="73"/>
      <c r="ET435" s="73"/>
      <c r="EU435" s="73"/>
      <c r="EV435" s="73"/>
      <c r="EW435" s="73"/>
      <c r="EX435" s="73"/>
      <c r="EY435" s="73"/>
      <c r="EZ435" s="73"/>
      <c r="FA435" s="73"/>
      <c r="FB435" s="73"/>
      <c r="FC435" s="73"/>
      <c r="FD435" s="73"/>
      <c r="FE435" s="73"/>
      <c r="FF435" s="73"/>
      <c r="FG435" s="73"/>
      <c r="FH435" s="73"/>
      <c r="FI435" s="73"/>
      <c r="FJ435" s="73"/>
      <c r="FK435" s="73"/>
      <c r="FL435" s="73"/>
      <c r="FM435" s="73"/>
      <c r="FN435" s="73"/>
      <c r="FO435" s="73"/>
      <c r="FP435" s="73"/>
      <c r="FQ435" s="73"/>
      <c r="FR435" s="73"/>
      <c r="FS435" s="73"/>
      <c r="FT435" s="73"/>
      <c r="FU435" s="73"/>
      <c r="FV435" s="73"/>
      <c r="FW435" s="73"/>
      <c r="FX435" s="73"/>
      <c r="FY435" s="73"/>
      <c r="FZ435" s="73"/>
      <c r="GA435" s="73"/>
      <c r="GB435" s="73"/>
      <c r="GC435" s="73"/>
      <c r="GD435" s="73"/>
      <c r="GE435" s="73"/>
      <c r="GF435" s="73"/>
      <c r="GG435" s="73"/>
      <c r="GH435" s="73"/>
      <c r="GI435" s="73"/>
      <c r="GJ435" s="73"/>
      <c r="GK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</row>
    <row r="436" spans="29:212"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73"/>
      <c r="DK436" s="73"/>
      <c r="DL436" s="73"/>
      <c r="DM436" s="73"/>
      <c r="DN436" s="73"/>
      <c r="DO436" s="73"/>
      <c r="DP436" s="73"/>
      <c r="DQ436" s="73"/>
      <c r="DR436" s="73"/>
      <c r="DS436" s="73"/>
      <c r="DT436" s="73"/>
      <c r="DU436" s="73"/>
      <c r="DV436" s="73"/>
      <c r="DW436" s="73"/>
      <c r="DX436" s="73"/>
      <c r="DY436" s="73"/>
      <c r="DZ436" s="73"/>
      <c r="EA436" s="73"/>
      <c r="EB436" s="73"/>
      <c r="EC436" s="73"/>
      <c r="ED436" s="73"/>
      <c r="EE436" s="73"/>
      <c r="EF436" s="73"/>
      <c r="EG436" s="73"/>
      <c r="EH436" s="73"/>
      <c r="EI436" s="73"/>
      <c r="EJ436" s="73"/>
      <c r="EK436" s="73"/>
      <c r="EL436" s="73"/>
      <c r="EM436" s="73"/>
      <c r="EN436" s="73"/>
      <c r="EO436" s="73"/>
      <c r="EP436" s="73"/>
      <c r="EQ436" s="73"/>
      <c r="ER436" s="73"/>
      <c r="ES436" s="73"/>
      <c r="ET436" s="73"/>
      <c r="EU436" s="73"/>
      <c r="EV436" s="73"/>
      <c r="EW436" s="73"/>
      <c r="EX436" s="73"/>
      <c r="EY436" s="73"/>
      <c r="EZ436" s="73"/>
      <c r="FA436" s="73"/>
      <c r="FB436" s="73"/>
      <c r="FC436" s="73"/>
      <c r="FD436" s="73"/>
      <c r="FE436" s="73"/>
      <c r="FF436" s="73"/>
      <c r="FG436" s="73"/>
      <c r="FH436" s="73"/>
      <c r="FI436" s="73"/>
      <c r="FJ436" s="73"/>
      <c r="FK436" s="73"/>
      <c r="FL436" s="73"/>
      <c r="FM436" s="73"/>
      <c r="FN436" s="73"/>
      <c r="FO436" s="73"/>
      <c r="FP436" s="73"/>
      <c r="FQ436" s="73"/>
      <c r="FR436" s="73"/>
      <c r="FS436" s="73"/>
      <c r="FT436" s="73"/>
      <c r="FU436" s="73"/>
      <c r="FV436" s="73"/>
      <c r="FW436" s="73"/>
      <c r="FX436" s="73"/>
      <c r="FY436" s="73"/>
      <c r="FZ436" s="73"/>
      <c r="GA436" s="73"/>
      <c r="GB436" s="73"/>
      <c r="GC436" s="73"/>
      <c r="GD436" s="73"/>
      <c r="GE436" s="73"/>
      <c r="GF436" s="73"/>
      <c r="GG436" s="73"/>
      <c r="GH436" s="73"/>
      <c r="GI436" s="73"/>
      <c r="GJ436" s="73"/>
      <c r="GK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</row>
    <row r="437" spans="29:212"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  <c r="EN437" s="73"/>
      <c r="EO437" s="73"/>
      <c r="EP437" s="73"/>
      <c r="EQ437" s="73"/>
      <c r="ER437" s="73"/>
      <c r="ES437" s="73"/>
      <c r="ET437" s="73"/>
      <c r="EU437" s="73"/>
      <c r="EV437" s="73"/>
      <c r="EW437" s="73"/>
      <c r="EX437" s="73"/>
      <c r="EY437" s="73"/>
      <c r="EZ437" s="73"/>
      <c r="FA437" s="73"/>
      <c r="FB437" s="73"/>
      <c r="FC437" s="73"/>
      <c r="FD437" s="73"/>
      <c r="FE437" s="73"/>
      <c r="FF437" s="73"/>
      <c r="FG437" s="73"/>
      <c r="FH437" s="73"/>
      <c r="FI437" s="73"/>
      <c r="FJ437" s="73"/>
      <c r="FK437" s="73"/>
      <c r="FL437" s="73"/>
      <c r="FM437" s="73"/>
      <c r="FN437" s="73"/>
      <c r="FO437" s="73"/>
      <c r="FP437" s="73"/>
      <c r="FQ437" s="73"/>
      <c r="FR437" s="73"/>
      <c r="FS437" s="73"/>
      <c r="FT437" s="73"/>
      <c r="FU437" s="73"/>
      <c r="FV437" s="73"/>
      <c r="FW437" s="73"/>
      <c r="FX437" s="73"/>
      <c r="FY437" s="73"/>
      <c r="FZ437" s="73"/>
      <c r="GA437" s="73"/>
      <c r="GB437" s="73"/>
      <c r="GC437" s="73"/>
      <c r="GD437" s="73"/>
      <c r="GE437" s="73"/>
      <c r="GF437" s="73"/>
      <c r="GG437" s="73"/>
      <c r="GH437" s="73"/>
      <c r="GI437" s="73"/>
      <c r="GJ437" s="73"/>
      <c r="GK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</row>
    <row r="438" spans="29:212"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73"/>
      <c r="DK438" s="73"/>
      <c r="DL438" s="73"/>
      <c r="DM438" s="73"/>
      <c r="DN438" s="73"/>
      <c r="DO438" s="73"/>
      <c r="DP438" s="73"/>
      <c r="DQ438" s="73"/>
      <c r="DR438" s="73"/>
      <c r="DS438" s="73"/>
      <c r="DT438" s="73"/>
      <c r="DU438" s="73"/>
      <c r="DV438" s="73"/>
      <c r="DW438" s="73"/>
      <c r="DX438" s="73"/>
      <c r="DY438" s="73"/>
      <c r="DZ438" s="73"/>
      <c r="EA438" s="73"/>
      <c r="EB438" s="73"/>
      <c r="EC438" s="73"/>
      <c r="ED438" s="73"/>
      <c r="EE438" s="73"/>
      <c r="EF438" s="73"/>
      <c r="EG438" s="73"/>
      <c r="EH438" s="73"/>
      <c r="EI438" s="73"/>
      <c r="EJ438" s="73"/>
      <c r="EK438" s="73"/>
      <c r="EL438" s="73"/>
      <c r="EM438" s="73"/>
      <c r="EN438" s="73"/>
      <c r="EO438" s="73"/>
      <c r="EP438" s="73"/>
      <c r="EQ438" s="73"/>
      <c r="ER438" s="73"/>
      <c r="ES438" s="73"/>
      <c r="ET438" s="73"/>
      <c r="EU438" s="73"/>
      <c r="EV438" s="73"/>
      <c r="EW438" s="73"/>
      <c r="EX438" s="73"/>
      <c r="EY438" s="73"/>
      <c r="EZ438" s="73"/>
      <c r="FA438" s="73"/>
      <c r="FB438" s="73"/>
      <c r="FC438" s="73"/>
      <c r="FD438" s="73"/>
      <c r="FE438" s="73"/>
      <c r="FF438" s="73"/>
      <c r="FG438" s="73"/>
      <c r="FH438" s="73"/>
      <c r="FI438" s="73"/>
      <c r="FJ438" s="73"/>
      <c r="FK438" s="73"/>
      <c r="FL438" s="73"/>
      <c r="FM438" s="73"/>
      <c r="FN438" s="73"/>
      <c r="FO438" s="73"/>
      <c r="FP438" s="73"/>
      <c r="FQ438" s="73"/>
      <c r="FR438" s="73"/>
      <c r="FS438" s="73"/>
      <c r="FT438" s="73"/>
      <c r="FU438" s="73"/>
      <c r="FV438" s="73"/>
      <c r="FW438" s="73"/>
      <c r="FX438" s="73"/>
      <c r="FY438" s="73"/>
      <c r="FZ438" s="73"/>
      <c r="GA438" s="73"/>
      <c r="GB438" s="73"/>
      <c r="GC438" s="73"/>
      <c r="GD438" s="73"/>
      <c r="GE438" s="73"/>
      <c r="GF438" s="73"/>
      <c r="GG438" s="73"/>
      <c r="GH438" s="73"/>
      <c r="GI438" s="73"/>
      <c r="GJ438" s="73"/>
      <c r="GK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</row>
    <row r="439" spans="29:212" ht="15"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</row>
    <row r="440" spans="29:212" ht="15"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</row>
    <row r="441" spans="29:212" ht="15"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</row>
    <row r="442" spans="29:212" ht="15"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</row>
    <row r="443" spans="29:212" ht="15"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</row>
    <row r="444" spans="29:212" ht="15"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</row>
    <row r="445" spans="29:212" ht="15"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</row>
    <row r="446" spans="29:212" ht="15"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</row>
    <row r="447" spans="29:212" ht="15"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</row>
    <row r="448" spans="29:212" ht="15"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</row>
    <row r="449" spans="29:212" ht="15"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</row>
    <row r="450" spans="29:212" ht="15"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</row>
    <row r="451" spans="29:212"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73"/>
      <c r="CF451" s="73"/>
      <c r="CG451" s="73"/>
      <c r="CH451" s="73"/>
      <c r="CI451" s="73"/>
      <c r="CJ451" s="73"/>
      <c r="CK451" s="73"/>
      <c r="CL451" s="73"/>
      <c r="CM451" s="73"/>
      <c r="CN451" s="73"/>
      <c r="CO451" s="73"/>
      <c r="CP451" s="73"/>
      <c r="CQ451" s="73"/>
      <c r="CR451" s="73"/>
      <c r="CS451" s="73"/>
      <c r="CT451" s="73"/>
      <c r="CU451" s="73"/>
      <c r="CV451" s="73"/>
      <c r="CW451" s="73"/>
      <c r="CX451" s="73"/>
      <c r="CY451" s="73"/>
      <c r="CZ451" s="73"/>
      <c r="DA451" s="73"/>
      <c r="DB451" s="73"/>
      <c r="DC451" s="73"/>
      <c r="DD451" s="73"/>
      <c r="DE451" s="73"/>
      <c r="DF451" s="73"/>
      <c r="DG451" s="73"/>
      <c r="DH451" s="73"/>
      <c r="DI451" s="73"/>
      <c r="DJ451" s="73"/>
      <c r="DK451" s="73"/>
      <c r="DL451" s="73"/>
      <c r="DM451" s="73"/>
      <c r="DN451" s="73"/>
      <c r="DO451" s="73"/>
      <c r="DP451" s="73"/>
      <c r="DQ451" s="73"/>
      <c r="DR451" s="73"/>
      <c r="DS451" s="73"/>
      <c r="DT451" s="73"/>
      <c r="DU451" s="73"/>
      <c r="DV451" s="73"/>
      <c r="DW451" s="73"/>
      <c r="DX451" s="73"/>
      <c r="DY451" s="73"/>
      <c r="DZ451" s="73"/>
      <c r="EA451" s="73"/>
      <c r="EB451" s="73"/>
      <c r="EC451" s="73"/>
      <c r="ED451" s="73"/>
      <c r="EE451" s="73"/>
      <c r="EF451" s="73"/>
      <c r="EG451" s="73"/>
      <c r="EH451" s="73"/>
      <c r="EI451" s="73"/>
      <c r="EJ451" s="73"/>
      <c r="EK451" s="73"/>
      <c r="EL451" s="73"/>
      <c r="EM451" s="73"/>
      <c r="EN451" s="73"/>
      <c r="EO451" s="73"/>
      <c r="EP451" s="73"/>
      <c r="EQ451" s="73"/>
      <c r="ER451" s="73"/>
      <c r="ES451" s="73"/>
      <c r="ET451" s="73"/>
      <c r="EU451" s="73"/>
      <c r="EV451" s="73"/>
      <c r="EW451" s="73"/>
      <c r="EX451" s="73"/>
      <c r="EY451" s="73"/>
      <c r="EZ451" s="73"/>
      <c r="FA451" s="73"/>
      <c r="FB451" s="73"/>
      <c r="FC451" s="73"/>
      <c r="FD451" s="73"/>
      <c r="FE451" s="73"/>
      <c r="FF451" s="73"/>
      <c r="FG451" s="73"/>
      <c r="FH451" s="73"/>
      <c r="FI451" s="73"/>
      <c r="FJ451" s="73"/>
      <c r="FK451" s="73"/>
      <c r="FL451" s="73"/>
      <c r="FM451" s="73"/>
      <c r="FN451" s="73"/>
      <c r="FO451" s="73"/>
      <c r="FP451" s="73"/>
      <c r="FQ451" s="73"/>
      <c r="FR451" s="73"/>
      <c r="FS451" s="73"/>
      <c r="FT451" s="73"/>
      <c r="FU451" s="73"/>
      <c r="FV451" s="73"/>
      <c r="FW451" s="73"/>
      <c r="FX451" s="73"/>
      <c r="FY451" s="73"/>
      <c r="FZ451" s="73"/>
      <c r="GA451" s="73"/>
      <c r="GB451" s="73"/>
      <c r="GC451" s="73"/>
      <c r="GD451" s="73"/>
      <c r="GE451" s="73"/>
      <c r="GF451" s="73"/>
      <c r="GG451" s="73"/>
      <c r="GH451" s="73"/>
      <c r="GI451" s="73"/>
      <c r="GJ451" s="73"/>
      <c r="GK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</row>
    <row r="452" spans="29:212" ht="15"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</row>
    <row r="453" spans="29:212" ht="15"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</row>
    <row r="454" spans="29:212" ht="15"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</row>
    <row r="455" spans="29:212"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3"/>
      <c r="CR455" s="73"/>
      <c r="CS455" s="73"/>
      <c r="CT455" s="73"/>
      <c r="CU455" s="73"/>
      <c r="CV455" s="73"/>
      <c r="CW455" s="73"/>
      <c r="CX455" s="73"/>
      <c r="CY455" s="73"/>
      <c r="CZ455" s="73"/>
      <c r="DA455" s="73"/>
      <c r="DB455" s="73"/>
      <c r="DC455" s="73"/>
      <c r="DD455" s="73"/>
      <c r="DE455" s="73"/>
      <c r="DF455" s="73"/>
      <c r="DG455" s="73"/>
      <c r="DH455" s="73"/>
      <c r="DI455" s="73"/>
      <c r="DJ455" s="73"/>
      <c r="DK455" s="73"/>
      <c r="DL455" s="73"/>
      <c r="DM455" s="73"/>
      <c r="DN455" s="73"/>
      <c r="DO455" s="73"/>
      <c r="DP455" s="73"/>
      <c r="DQ455" s="73"/>
      <c r="DR455" s="73"/>
      <c r="DS455" s="73"/>
      <c r="DT455" s="73"/>
      <c r="DU455" s="73"/>
      <c r="DV455" s="73"/>
      <c r="DW455" s="73"/>
      <c r="DX455" s="73"/>
      <c r="DY455" s="73"/>
      <c r="DZ455" s="73"/>
      <c r="EA455" s="73"/>
      <c r="EB455" s="73"/>
      <c r="EC455" s="73"/>
      <c r="ED455" s="73"/>
      <c r="EE455" s="73"/>
      <c r="EF455" s="73"/>
      <c r="EG455" s="73"/>
      <c r="EH455" s="73"/>
      <c r="EI455" s="73"/>
      <c r="EJ455" s="73"/>
      <c r="EK455" s="73"/>
      <c r="EL455" s="73"/>
      <c r="EM455" s="73"/>
      <c r="EN455" s="73"/>
      <c r="EO455" s="73"/>
      <c r="EP455" s="73"/>
      <c r="EQ455" s="73"/>
      <c r="ER455" s="73"/>
      <c r="ES455" s="73"/>
      <c r="ET455" s="73"/>
      <c r="EU455" s="73"/>
      <c r="EV455" s="73"/>
      <c r="EW455" s="73"/>
      <c r="EX455" s="73"/>
      <c r="EY455" s="73"/>
      <c r="EZ455" s="73"/>
      <c r="FA455" s="73"/>
      <c r="FB455" s="73"/>
      <c r="FC455" s="73"/>
      <c r="FD455" s="73"/>
      <c r="FE455" s="73"/>
      <c r="FF455" s="73"/>
      <c r="FG455" s="73"/>
      <c r="FH455" s="73"/>
      <c r="FI455" s="73"/>
      <c r="FJ455" s="73"/>
      <c r="FK455" s="73"/>
      <c r="FL455" s="73"/>
      <c r="FM455" s="73"/>
      <c r="FN455" s="73"/>
      <c r="FO455" s="73"/>
      <c r="FP455" s="73"/>
      <c r="FQ455" s="73"/>
      <c r="FR455" s="73"/>
      <c r="FS455" s="73"/>
      <c r="FT455" s="73"/>
      <c r="FU455" s="73"/>
      <c r="FV455" s="73"/>
      <c r="FW455" s="73"/>
      <c r="FX455" s="73"/>
      <c r="FY455" s="73"/>
      <c r="FZ455" s="73"/>
      <c r="GA455" s="73"/>
      <c r="GB455" s="73"/>
      <c r="GC455" s="73"/>
      <c r="GD455" s="73"/>
      <c r="GE455" s="73"/>
      <c r="GF455" s="73"/>
      <c r="GG455" s="73"/>
      <c r="GH455" s="73"/>
      <c r="GI455" s="73"/>
      <c r="GJ455" s="73"/>
      <c r="GK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</row>
    <row r="456" spans="29:212"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  <c r="CG456" s="73"/>
      <c r="CH456" s="73"/>
      <c r="CI456" s="73"/>
      <c r="CJ456" s="73"/>
      <c r="CK456" s="73"/>
      <c r="CL456" s="73"/>
      <c r="CM456" s="73"/>
      <c r="CN456" s="73"/>
      <c r="CO456" s="73"/>
      <c r="CP456" s="73"/>
      <c r="CQ456" s="73"/>
      <c r="CR456" s="73"/>
      <c r="CS456" s="73"/>
      <c r="CT456" s="73"/>
      <c r="CU456" s="73"/>
      <c r="CV456" s="73"/>
      <c r="CW456" s="73"/>
      <c r="CX456" s="73"/>
      <c r="CY456" s="73"/>
      <c r="CZ456" s="73"/>
      <c r="DA456" s="73"/>
      <c r="DB456" s="73"/>
      <c r="DC456" s="73"/>
      <c r="DD456" s="73"/>
      <c r="DE456" s="73"/>
      <c r="DF456" s="73"/>
      <c r="DG456" s="73"/>
      <c r="DH456" s="73"/>
      <c r="DI456" s="73"/>
      <c r="DJ456" s="73"/>
      <c r="DK456" s="73"/>
      <c r="DL456" s="73"/>
      <c r="DM456" s="73"/>
      <c r="DN456" s="73"/>
      <c r="DO456" s="73"/>
      <c r="DP456" s="73"/>
      <c r="DQ456" s="73"/>
      <c r="DR456" s="73"/>
      <c r="DS456" s="73"/>
      <c r="DT456" s="73"/>
      <c r="DU456" s="73"/>
      <c r="DV456" s="73"/>
      <c r="DW456" s="73"/>
      <c r="DX456" s="73"/>
      <c r="DY456" s="73"/>
      <c r="DZ456" s="73"/>
      <c r="EA456" s="73"/>
      <c r="EB456" s="73"/>
      <c r="EC456" s="73"/>
      <c r="ED456" s="73"/>
      <c r="EE456" s="73"/>
      <c r="EF456" s="73"/>
      <c r="EG456" s="73"/>
      <c r="EH456" s="73"/>
      <c r="EI456" s="73"/>
      <c r="EJ456" s="73"/>
      <c r="EK456" s="73"/>
      <c r="EL456" s="73"/>
      <c r="EM456" s="73"/>
      <c r="EN456" s="73"/>
      <c r="EO456" s="73"/>
      <c r="EP456" s="73"/>
      <c r="EQ456" s="73"/>
      <c r="ER456" s="73"/>
      <c r="ES456" s="73"/>
      <c r="ET456" s="73"/>
      <c r="EU456" s="73"/>
      <c r="EV456" s="73"/>
      <c r="EW456" s="73"/>
      <c r="EX456" s="73"/>
      <c r="EY456" s="73"/>
      <c r="EZ456" s="73"/>
      <c r="FA456" s="73"/>
      <c r="FB456" s="73"/>
      <c r="FC456" s="73"/>
      <c r="FD456" s="73"/>
      <c r="FE456" s="73"/>
      <c r="FF456" s="73"/>
      <c r="FG456" s="73"/>
      <c r="FH456" s="73"/>
      <c r="FI456" s="73"/>
      <c r="FJ456" s="73"/>
      <c r="FK456" s="73"/>
      <c r="FL456" s="73"/>
      <c r="FM456" s="73"/>
      <c r="FN456" s="73"/>
      <c r="FO456" s="73"/>
      <c r="FP456" s="73"/>
      <c r="FQ456" s="73"/>
      <c r="FR456" s="73"/>
      <c r="FS456" s="73"/>
      <c r="FT456" s="73"/>
      <c r="FU456" s="73"/>
      <c r="FV456" s="73"/>
      <c r="FW456" s="73"/>
      <c r="FX456" s="73"/>
      <c r="FY456" s="73"/>
      <c r="FZ456" s="73"/>
      <c r="GA456" s="73"/>
      <c r="GB456" s="73"/>
      <c r="GC456" s="73"/>
      <c r="GD456" s="73"/>
      <c r="GE456" s="73"/>
      <c r="GF456" s="73"/>
      <c r="GG456" s="73"/>
      <c r="GH456" s="73"/>
      <c r="GI456" s="73"/>
      <c r="GJ456" s="73"/>
      <c r="GK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</row>
    <row r="457" spans="29:212"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3"/>
      <c r="CR457" s="73"/>
      <c r="CS457" s="73"/>
      <c r="CT457" s="73"/>
      <c r="CU457" s="73"/>
      <c r="CV457" s="73"/>
      <c r="CW457" s="73"/>
      <c r="CX457" s="73"/>
      <c r="CY457" s="73"/>
      <c r="CZ457" s="73"/>
      <c r="DA457" s="73"/>
      <c r="DB457" s="73"/>
      <c r="DC457" s="73"/>
      <c r="DD457" s="73"/>
      <c r="DE457" s="73"/>
      <c r="DF457" s="73"/>
      <c r="DG457" s="73"/>
      <c r="DH457" s="73"/>
      <c r="DI457" s="73"/>
      <c r="DJ457" s="73"/>
      <c r="DK457" s="73"/>
      <c r="DL457" s="73"/>
      <c r="DM457" s="73"/>
      <c r="DN457" s="73"/>
      <c r="DO457" s="73"/>
      <c r="DP457" s="73"/>
      <c r="DQ457" s="73"/>
      <c r="DR457" s="73"/>
      <c r="DS457" s="73"/>
      <c r="DT457" s="73"/>
      <c r="DU457" s="73"/>
      <c r="DV457" s="73"/>
      <c r="DW457" s="73"/>
      <c r="DX457" s="73"/>
      <c r="DY457" s="73"/>
      <c r="DZ457" s="73"/>
      <c r="EA457" s="73"/>
      <c r="EB457" s="73"/>
      <c r="EC457" s="73"/>
      <c r="ED457" s="73"/>
      <c r="EE457" s="73"/>
      <c r="EF457" s="73"/>
      <c r="EG457" s="73"/>
      <c r="EH457" s="73"/>
      <c r="EI457" s="73"/>
      <c r="EJ457" s="73"/>
      <c r="EK457" s="73"/>
      <c r="EL457" s="73"/>
      <c r="EM457" s="73"/>
      <c r="EN457" s="73"/>
      <c r="EO457" s="73"/>
      <c r="EP457" s="73"/>
      <c r="EQ457" s="73"/>
      <c r="ER457" s="73"/>
      <c r="ES457" s="73"/>
      <c r="ET457" s="73"/>
      <c r="EU457" s="73"/>
      <c r="EV457" s="73"/>
      <c r="EW457" s="73"/>
      <c r="EX457" s="73"/>
      <c r="EY457" s="73"/>
      <c r="EZ457" s="73"/>
      <c r="FA457" s="73"/>
      <c r="FB457" s="73"/>
      <c r="FC457" s="73"/>
      <c r="FD457" s="73"/>
      <c r="FE457" s="73"/>
      <c r="FF457" s="73"/>
      <c r="FG457" s="73"/>
      <c r="FH457" s="73"/>
      <c r="FI457" s="73"/>
      <c r="FJ457" s="73"/>
      <c r="FK457" s="73"/>
      <c r="FL457" s="73"/>
      <c r="FM457" s="73"/>
      <c r="FN457" s="73"/>
      <c r="FO457" s="73"/>
      <c r="FP457" s="73"/>
      <c r="FQ457" s="73"/>
      <c r="FR457" s="73"/>
      <c r="FS457" s="73"/>
      <c r="FT457" s="73"/>
      <c r="FU457" s="73"/>
      <c r="FV457" s="73"/>
      <c r="FW457" s="73"/>
      <c r="FX457" s="73"/>
      <c r="FY457" s="73"/>
      <c r="FZ457" s="73"/>
      <c r="GA457" s="73"/>
      <c r="GB457" s="73"/>
      <c r="GC457" s="73"/>
      <c r="GD457" s="73"/>
      <c r="GE457" s="73"/>
      <c r="GF457" s="73"/>
      <c r="GG457" s="73"/>
      <c r="GH457" s="73"/>
      <c r="GI457" s="73"/>
      <c r="GJ457" s="73"/>
      <c r="GK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</row>
    <row r="458" spans="29:212"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  <c r="CG458" s="73"/>
      <c r="CH458" s="73"/>
      <c r="CI458" s="73"/>
      <c r="CJ458" s="73"/>
      <c r="CK458" s="73"/>
      <c r="CL458" s="73"/>
      <c r="CM458" s="73"/>
      <c r="CN458" s="73"/>
      <c r="CO458" s="73"/>
      <c r="CP458" s="73"/>
      <c r="CQ458" s="73"/>
      <c r="CR458" s="73"/>
      <c r="CS458" s="73"/>
      <c r="CT458" s="73"/>
      <c r="CU458" s="73"/>
      <c r="CV458" s="73"/>
      <c r="CW458" s="73"/>
      <c r="CX458" s="73"/>
      <c r="CY458" s="73"/>
      <c r="CZ458" s="73"/>
      <c r="DA458" s="73"/>
      <c r="DB458" s="73"/>
      <c r="DC458" s="73"/>
      <c r="DD458" s="73"/>
      <c r="DE458" s="73"/>
      <c r="DF458" s="73"/>
      <c r="DG458" s="73"/>
      <c r="DH458" s="73"/>
      <c r="DI458" s="73"/>
      <c r="DJ458" s="73"/>
      <c r="DK458" s="73"/>
      <c r="DL458" s="73"/>
      <c r="DM458" s="73"/>
      <c r="DN458" s="73"/>
      <c r="DO458" s="73"/>
      <c r="DP458" s="73"/>
      <c r="DQ458" s="73"/>
      <c r="DR458" s="73"/>
      <c r="DS458" s="73"/>
      <c r="DT458" s="73"/>
      <c r="DU458" s="73"/>
      <c r="DV458" s="73"/>
      <c r="DW458" s="73"/>
      <c r="DX458" s="73"/>
      <c r="DY458" s="73"/>
      <c r="DZ458" s="73"/>
      <c r="EA458" s="73"/>
      <c r="EB458" s="73"/>
      <c r="EC458" s="73"/>
      <c r="ED458" s="73"/>
      <c r="EE458" s="73"/>
      <c r="EF458" s="73"/>
      <c r="EG458" s="73"/>
      <c r="EH458" s="73"/>
      <c r="EI458" s="73"/>
      <c r="EJ458" s="73"/>
      <c r="EK458" s="73"/>
      <c r="EL458" s="73"/>
      <c r="EM458" s="73"/>
      <c r="EN458" s="73"/>
      <c r="EO458" s="73"/>
      <c r="EP458" s="73"/>
      <c r="EQ458" s="73"/>
      <c r="ER458" s="73"/>
      <c r="ES458" s="73"/>
      <c r="ET458" s="73"/>
      <c r="EU458" s="73"/>
      <c r="EV458" s="73"/>
      <c r="EW458" s="73"/>
      <c r="EX458" s="73"/>
      <c r="EY458" s="73"/>
      <c r="EZ458" s="73"/>
      <c r="FA458" s="73"/>
      <c r="FB458" s="73"/>
      <c r="FC458" s="73"/>
      <c r="FD458" s="73"/>
      <c r="FE458" s="73"/>
      <c r="FF458" s="73"/>
      <c r="FG458" s="73"/>
      <c r="FH458" s="73"/>
      <c r="FI458" s="73"/>
      <c r="FJ458" s="73"/>
      <c r="FK458" s="73"/>
      <c r="FL458" s="73"/>
      <c r="FM458" s="73"/>
      <c r="FN458" s="73"/>
      <c r="FO458" s="73"/>
      <c r="FP458" s="73"/>
      <c r="FQ458" s="73"/>
      <c r="FR458" s="73"/>
      <c r="FS458" s="73"/>
      <c r="FT458" s="73"/>
      <c r="FU458" s="73"/>
      <c r="FV458" s="73"/>
      <c r="FW458" s="73"/>
      <c r="FX458" s="73"/>
      <c r="FY458" s="73"/>
      <c r="FZ458" s="73"/>
      <c r="GA458" s="73"/>
      <c r="GB458" s="73"/>
      <c r="GC458" s="73"/>
      <c r="GD458" s="73"/>
      <c r="GE458" s="73"/>
      <c r="GF458" s="73"/>
      <c r="GG458" s="73"/>
      <c r="GH458" s="73"/>
      <c r="GI458" s="73"/>
      <c r="GJ458" s="73"/>
      <c r="GK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</row>
    <row r="459" spans="29:212"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3"/>
      <c r="CR459" s="73"/>
      <c r="CS459" s="73"/>
      <c r="CT459" s="73"/>
      <c r="CU459" s="73"/>
      <c r="CV459" s="73"/>
      <c r="CW459" s="73"/>
      <c r="CX459" s="73"/>
      <c r="CY459" s="73"/>
      <c r="CZ459" s="73"/>
      <c r="DA459" s="73"/>
      <c r="DB459" s="73"/>
      <c r="DC459" s="73"/>
      <c r="DD459" s="73"/>
      <c r="DE459" s="73"/>
      <c r="DF459" s="73"/>
      <c r="DG459" s="73"/>
      <c r="DH459" s="73"/>
      <c r="DI459" s="73"/>
      <c r="DJ459" s="73"/>
      <c r="DK459" s="73"/>
      <c r="DL459" s="73"/>
      <c r="DM459" s="73"/>
      <c r="DN459" s="73"/>
      <c r="DO459" s="73"/>
      <c r="DP459" s="73"/>
      <c r="DQ459" s="73"/>
      <c r="DR459" s="73"/>
      <c r="DS459" s="73"/>
      <c r="DT459" s="73"/>
      <c r="DU459" s="73"/>
      <c r="DV459" s="73"/>
      <c r="DW459" s="73"/>
      <c r="DX459" s="73"/>
      <c r="DY459" s="73"/>
      <c r="DZ459" s="73"/>
      <c r="EA459" s="73"/>
      <c r="EB459" s="73"/>
      <c r="EC459" s="73"/>
      <c r="ED459" s="73"/>
      <c r="EE459" s="73"/>
      <c r="EF459" s="73"/>
      <c r="EG459" s="73"/>
      <c r="EH459" s="73"/>
      <c r="EI459" s="73"/>
      <c r="EJ459" s="73"/>
      <c r="EK459" s="73"/>
      <c r="EL459" s="73"/>
      <c r="EM459" s="73"/>
      <c r="EN459" s="73"/>
      <c r="EO459" s="73"/>
      <c r="EP459" s="73"/>
      <c r="EQ459" s="73"/>
      <c r="ER459" s="73"/>
      <c r="ES459" s="73"/>
      <c r="ET459" s="73"/>
      <c r="EU459" s="73"/>
      <c r="EV459" s="73"/>
      <c r="EW459" s="73"/>
      <c r="EX459" s="73"/>
      <c r="EY459" s="73"/>
      <c r="EZ459" s="73"/>
      <c r="FA459" s="73"/>
      <c r="FB459" s="73"/>
      <c r="FC459" s="73"/>
      <c r="FD459" s="73"/>
      <c r="FE459" s="73"/>
      <c r="FF459" s="73"/>
      <c r="FG459" s="73"/>
      <c r="FH459" s="73"/>
      <c r="FI459" s="73"/>
      <c r="FJ459" s="73"/>
      <c r="FK459" s="73"/>
      <c r="FL459" s="73"/>
      <c r="FM459" s="73"/>
      <c r="FN459" s="73"/>
      <c r="FO459" s="73"/>
      <c r="FP459" s="73"/>
      <c r="FQ459" s="73"/>
      <c r="FR459" s="73"/>
      <c r="FS459" s="73"/>
      <c r="FT459" s="73"/>
      <c r="FU459" s="73"/>
      <c r="FV459" s="73"/>
      <c r="FW459" s="73"/>
      <c r="FX459" s="73"/>
      <c r="FY459" s="73"/>
      <c r="FZ459" s="73"/>
      <c r="GA459" s="73"/>
      <c r="GB459" s="73"/>
      <c r="GC459" s="73"/>
      <c r="GD459" s="73"/>
      <c r="GE459" s="73"/>
      <c r="GF459" s="73"/>
      <c r="GG459" s="73"/>
      <c r="GH459" s="73"/>
      <c r="GI459" s="73"/>
      <c r="GJ459" s="73"/>
      <c r="GK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</row>
    <row r="460" spans="29:212"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  <c r="CG460" s="73"/>
      <c r="CH460" s="73"/>
      <c r="CI460" s="73"/>
      <c r="CJ460" s="73"/>
      <c r="CK460" s="73"/>
      <c r="CL460" s="73"/>
      <c r="CM460" s="73"/>
      <c r="CN460" s="73"/>
      <c r="CO460" s="73"/>
      <c r="CP460" s="73"/>
      <c r="CQ460" s="73"/>
      <c r="CR460" s="73"/>
      <c r="CS460" s="73"/>
      <c r="CT460" s="73"/>
      <c r="CU460" s="73"/>
      <c r="CV460" s="73"/>
      <c r="CW460" s="73"/>
      <c r="CX460" s="73"/>
      <c r="CY460" s="73"/>
      <c r="CZ460" s="73"/>
      <c r="DA460" s="73"/>
      <c r="DB460" s="73"/>
      <c r="DC460" s="73"/>
      <c r="DD460" s="73"/>
      <c r="DE460" s="73"/>
      <c r="DF460" s="73"/>
      <c r="DG460" s="73"/>
      <c r="DH460" s="73"/>
      <c r="DI460" s="73"/>
      <c r="DJ460" s="73"/>
      <c r="DK460" s="73"/>
      <c r="DL460" s="73"/>
      <c r="DM460" s="73"/>
      <c r="DN460" s="73"/>
      <c r="DO460" s="73"/>
      <c r="DP460" s="73"/>
      <c r="DQ460" s="73"/>
      <c r="DR460" s="73"/>
      <c r="DS460" s="73"/>
      <c r="DT460" s="73"/>
      <c r="DU460" s="73"/>
      <c r="DV460" s="73"/>
      <c r="DW460" s="73"/>
      <c r="DX460" s="73"/>
      <c r="DY460" s="73"/>
      <c r="DZ460" s="73"/>
      <c r="EA460" s="73"/>
      <c r="EB460" s="73"/>
      <c r="EC460" s="73"/>
      <c r="ED460" s="73"/>
      <c r="EE460" s="73"/>
      <c r="EF460" s="73"/>
      <c r="EG460" s="73"/>
      <c r="EH460" s="73"/>
      <c r="EI460" s="73"/>
      <c r="EJ460" s="73"/>
      <c r="EK460" s="73"/>
      <c r="EL460" s="73"/>
      <c r="EM460" s="73"/>
      <c r="EN460" s="73"/>
      <c r="EO460" s="73"/>
      <c r="EP460" s="73"/>
      <c r="EQ460" s="73"/>
      <c r="ER460" s="73"/>
      <c r="ES460" s="73"/>
      <c r="ET460" s="73"/>
      <c r="EU460" s="73"/>
      <c r="EV460" s="73"/>
      <c r="EW460" s="73"/>
      <c r="EX460" s="73"/>
      <c r="EY460" s="73"/>
      <c r="EZ460" s="73"/>
      <c r="FA460" s="73"/>
      <c r="FB460" s="73"/>
      <c r="FC460" s="73"/>
      <c r="FD460" s="73"/>
      <c r="FE460" s="73"/>
      <c r="FF460" s="73"/>
      <c r="FG460" s="73"/>
      <c r="FH460" s="73"/>
      <c r="FI460" s="73"/>
      <c r="FJ460" s="73"/>
      <c r="FK460" s="73"/>
      <c r="FL460" s="73"/>
      <c r="FM460" s="73"/>
      <c r="FN460" s="73"/>
      <c r="FO460" s="73"/>
      <c r="FP460" s="73"/>
      <c r="FQ460" s="73"/>
      <c r="FR460" s="73"/>
      <c r="FS460" s="73"/>
      <c r="FT460" s="73"/>
      <c r="FU460" s="73"/>
      <c r="FV460" s="73"/>
      <c r="FW460" s="73"/>
      <c r="FX460" s="73"/>
      <c r="FY460" s="73"/>
      <c r="FZ460" s="73"/>
      <c r="GA460" s="73"/>
      <c r="GB460" s="73"/>
      <c r="GC460" s="73"/>
      <c r="GD460" s="73"/>
      <c r="GE460" s="73"/>
      <c r="GF460" s="73"/>
      <c r="GG460" s="73"/>
      <c r="GH460" s="73"/>
      <c r="GI460" s="73"/>
      <c r="GJ460" s="73"/>
      <c r="GK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</row>
    <row r="461" spans="29:212"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73"/>
      <c r="CF461" s="73"/>
      <c r="CG461" s="73"/>
      <c r="CH461" s="73"/>
      <c r="CI461" s="73"/>
      <c r="CJ461" s="73"/>
      <c r="CK461" s="73"/>
      <c r="CL461" s="73"/>
      <c r="CM461" s="73"/>
      <c r="CN461" s="73"/>
      <c r="CO461" s="73"/>
      <c r="CP461" s="73"/>
      <c r="CQ461" s="73"/>
      <c r="CR461" s="73"/>
      <c r="CS461" s="73"/>
      <c r="CT461" s="73"/>
      <c r="CU461" s="73"/>
      <c r="CV461" s="73"/>
      <c r="CW461" s="73"/>
      <c r="CX461" s="73"/>
      <c r="CY461" s="73"/>
      <c r="CZ461" s="73"/>
      <c r="DA461" s="73"/>
      <c r="DB461" s="73"/>
      <c r="DC461" s="73"/>
      <c r="DD461" s="73"/>
      <c r="DE461" s="73"/>
      <c r="DF461" s="73"/>
      <c r="DG461" s="73"/>
      <c r="DH461" s="73"/>
      <c r="DI461" s="73"/>
      <c r="DJ461" s="73"/>
      <c r="DK461" s="73"/>
      <c r="DL461" s="73"/>
      <c r="DM461" s="73"/>
      <c r="DN461" s="73"/>
      <c r="DO461" s="73"/>
      <c r="DP461" s="73"/>
      <c r="DQ461" s="73"/>
      <c r="DR461" s="73"/>
      <c r="DS461" s="73"/>
      <c r="DT461" s="73"/>
      <c r="DU461" s="73"/>
      <c r="DV461" s="73"/>
      <c r="DW461" s="73"/>
      <c r="DX461" s="73"/>
      <c r="DY461" s="73"/>
      <c r="DZ461" s="73"/>
      <c r="EA461" s="73"/>
      <c r="EB461" s="73"/>
      <c r="EC461" s="73"/>
      <c r="ED461" s="73"/>
      <c r="EE461" s="73"/>
      <c r="EF461" s="73"/>
      <c r="EG461" s="73"/>
      <c r="EH461" s="73"/>
      <c r="EI461" s="73"/>
      <c r="EJ461" s="73"/>
      <c r="EK461" s="73"/>
      <c r="EL461" s="73"/>
      <c r="EM461" s="73"/>
      <c r="EN461" s="73"/>
      <c r="EO461" s="73"/>
      <c r="EP461" s="73"/>
      <c r="EQ461" s="73"/>
      <c r="ER461" s="73"/>
      <c r="ES461" s="73"/>
      <c r="ET461" s="73"/>
      <c r="EU461" s="73"/>
      <c r="EV461" s="73"/>
      <c r="EW461" s="73"/>
      <c r="EX461" s="73"/>
      <c r="EY461" s="73"/>
      <c r="EZ461" s="73"/>
      <c r="FA461" s="73"/>
      <c r="FB461" s="73"/>
      <c r="FC461" s="73"/>
      <c r="FD461" s="73"/>
      <c r="FE461" s="73"/>
      <c r="FF461" s="73"/>
      <c r="FG461" s="73"/>
      <c r="FH461" s="73"/>
      <c r="FI461" s="73"/>
      <c r="FJ461" s="73"/>
      <c r="FK461" s="73"/>
      <c r="FL461" s="73"/>
      <c r="FM461" s="73"/>
      <c r="FN461" s="73"/>
      <c r="FO461" s="73"/>
      <c r="FP461" s="73"/>
      <c r="FQ461" s="73"/>
      <c r="FR461" s="73"/>
      <c r="FS461" s="73"/>
      <c r="FT461" s="73"/>
      <c r="FU461" s="73"/>
      <c r="FV461" s="73"/>
      <c r="FW461" s="73"/>
      <c r="FX461" s="73"/>
      <c r="FY461" s="73"/>
      <c r="FZ461" s="73"/>
      <c r="GA461" s="73"/>
      <c r="GB461" s="73"/>
      <c r="GC461" s="73"/>
      <c r="GD461" s="73"/>
      <c r="GE461" s="73"/>
      <c r="GF461" s="73"/>
      <c r="GG461" s="73"/>
      <c r="GH461" s="73"/>
      <c r="GI461" s="73"/>
      <c r="GJ461" s="73"/>
      <c r="GK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</row>
    <row r="462" spans="29:212" ht="15"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</row>
    <row r="463" spans="29:212" ht="15"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</row>
    <row r="464" spans="29:212" ht="15"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</row>
    <row r="465" spans="29:212" ht="15"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</row>
    <row r="466" spans="29:212" ht="15"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</row>
    <row r="467" spans="29:212" ht="15"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</row>
    <row r="468" spans="29:212" ht="15"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</row>
    <row r="469" spans="29:212" ht="15"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</row>
    <row r="470" spans="29:212" ht="15"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</row>
    <row r="471" spans="29:212" ht="15"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</row>
    <row r="472" spans="29:212" ht="15"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</row>
    <row r="473" spans="29:212" ht="15"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</row>
    <row r="474" spans="29:212"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73"/>
      <c r="BM474" s="73"/>
      <c r="BN474" s="73"/>
      <c r="BO474" s="73"/>
      <c r="BP474" s="73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A474" s="73"/>
      <c r="DB474" s="73"/>
      <c r="DC474" s="73"/>
      <c r="DD474" s="73"/>
      <c r="DE474" s="73"/>
      <c r="DF474" s="73"/>
      <c r="DG474" s="73"/>
      <c r="DH474" s="73"/>
      <c r="DI474" s="73"/>
      <c r="DJ474" s="73"/>
      <c r="DK474" s="73"/>
      <c r="DL474" s="73"/>
      <c r="DM474" s="73"/>
      <c r="DN474" s="73"/>
      <c r="DO474" s="73"/>
      <c r="DP474" s="73"/>
      <c r="DQ474" s="73"/>
      <c r="DR474" s="73"/>
      <c r="DS474" s="73"/>
      <c r="DT474" s="73"/>
      <c r="DU474" s="73"/>
      <c r="DV474" s="73"/>
      <c r="DW474" s="73"/>
      <c r="DX474" s="73"/>
      <c r="DY474" s="73"/>
      <c r="DZ474" s="73"/>
      <c r="EA474" s="73"/>
      <c r="EB474" s="73"/>
      <c r="EC474" s="73"/>
      <c r="ED474" s="73"/>
      <c r="EE474" s="73"/>
      <c r="EF474" s="73"/>
      <c r="EG474" s="73"/>
      <c r="EH474" s="73"/>
      <c r="EI474" s="73"/>
      <c r="EJ474" s="73"/>
      <c r="EK474" s="73"/>
      <c r="EL474" s="73"/>
      <c r="EM474" s="73"/>
      <c r="EN474" s="73"/>
      <c r="EO474" s="73"/>
      <c r="EP474" s="73"/>
      <c r="EQ474" s="73"/>
      <c r="ER474" s="73"/>
      <c r="ES474" s="73"/>
      <c r="ET474" s="73"/>
      <c r="EU474" s="73"/>
      <c r="EV474" s="73"/>
      <c r="EW474" s="73"/>
      <c r="EX474" s="73"/>
      <c r="EY474" s="73"/>
      <c r="EZ474" s="73"/>
      <c r="FA474" s="73"/>
      <c r="FB474" s="73"/>
      <c r="FC474" s="73"/>
      <c r="FD474" s="73"/>
      <c r="FE474" s="73"/>
      <c r="FF474" s="73"/>
      <c r="FG474" s="73"/>
      <c r="FH474" s="73"/>
      <c r="FI474" s="73"/>
      <c r="FJ474" s="73"/>
      <c r="FK474" s="73"/>
      <c r="FL474" s="73"/>
      <c r="FM474" s="73"/>
      <c r="FN474" s="73"/>
      <c r="FO474" s="73"/>
      <c r="FP474" s="73"/>
      <c r="FQ474" s="73"/>
      <c r="FR474" s="73"/>
      <c r="FS474" s="73"/>
      <c r="FT474" s="73"/>
      <c r="FU474" s="73"/>
      <c r="FV474" s="73"/>
      <c r="FW474" s="73"/>
      <c r="FX474" s="73"/>
      <c r="FY474" s="73"/>
      <c r="FZ474" s="73"/>
      <c r="GA474" s="73"/>
      <c r="GB474" s="73"/>
      <c r="GC474" s="73"/>
      <c r="GD474" s="73"/>
      <c r="GE474" s="73"/>
      <c r="GF474" s="73"/>
      <c r="GG474" s="73"/>
      <c r="GH474" s="73"/>
      <c r="GI474" s="73"/>
      <c r="GJ474" s="73"/>
      <c r="GK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</row>
    <row r="475" spans="29:212" ht="15"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</row>
    <row r="476" spans="29:212" ht="15"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</row>
    <row r="477" spans="29:212" ht="15"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</row>
    <row r="478" spans="29:212"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  <c r="CG478" s="73"/>
      <c r="CH478" s="73"/>
      <c r="CI478" s="73"/>
      <c r="CJ478" s="73"/>
      <c r="CK478" s="73"/>
      <c r="CL478" s="73"/>
      <c r="CM478" s="73"/>
      <c r="CN478" s="73"/>
      <c r="CO478" s="73"/>
      <c r="CP478" s="73"/>
      <c r="CQ478" s="73"/>
      <c r="CR478" s="73"/>
      <c r="CS478" s="73"/>
      <c r="CT478" s="73"/>
      <c r="CU478" s="73"/>
      <c r="CV478" s="73"/>
      <c r="CW478" s="73"/>
      <c r="CX478" s="73"/>
      <c r="CY478" s="73"/>
      <c r="CZ478" s="73"/>
      <c r="DA478" s="73"/>
      <c r="DB478" s="73"/>
      <c r="DC478" s="73"/>
      <c r="DD478" s="73"/>
      <c r="DE478" s="73"/>
      <c r="DF478" s="73"/>
      <c r="DG478" s="73"/>
      <c r="DH478" s="73"/>
      <c r="DI478" s="73"/>
      <c r="DJ478" s="73"/>
      <c r="DK478" s="73"/>
      <c r="DL478" s="73"/>
      <c r="DM478" s="73"/>
      <c r="DN478" s="73"/>
      <c r="DO478" s="73"/>
      <c r="DP478" s="73"/>
      <c r="DQ478" s="73"/>
      <c r="DR478" s="73"/>
      <c r="DS478" s="73"/>
      <c r="DT478" s="73"/>
      <c r="DU478" s="73"/>
      <c r="DV478" s="73"/>
      <c r="DW478" s="73"/>
      <c r="DX478" s="73"/>
      <c r="DY478" s="73"/>
      <c r="DZ478" s="73"/>
      <c r="EA478" s="73"/>
      <c r="EB478" s="73"/>
      <c r="EC478" s="73"/>
      <c r="ED478" s="73"/>
      <c r="EE478" s="73"/>
      <c r="EF478" s="73"/>
      <c r="EG478" s="73"/>
      <c r="EH478" s="73"/>
      <c r="EI478" s="73"/>
      <c r="EJ478" s="73"/>
      <c r="EK478" s="73"/>
      <c r="EL478" s="73"/>
      <c r="EM478" s="73"/>
      <c r="EN478" s="73"/>
      <c r="EO478" s="73"/>
      <c r="EP478" s="73"/>
      <c r="EQ478" s="73"/>
      <c r="ER478" s="73"/>
      <c r="ES478" s="73"/>
      <c r="ET478" s="73"/>
      <c r="EU478" s="73"/>
      <c r="EV478" s="73"/>
      <c r="EW478" s="73"/>
      <c r="EX478" s="73"/>
      <c r="EY478" s="73"/>
      <c r="EZ478" s="73"/>
      <c r="FA478" s="73"/>
      <c r="FB478" s="73"/>
      <c r="FC478" s="73"/>
      <c r="FD478" s="73"/>
      <c r="FE478" s="73"/>
      <c r="FF478" s="73"/>
      <c r="FG478" s="73"/>
      <c r="FH478" s="73"/>
      <c r="FI478" s="73"/>
      <c r="FJ478" s="73"/>
      <c r="FK478" s="73"/>
      <c r="FL478" s="73"/>
      <c r="FM478" s="73"/>
      <c r="FN478" s="73"/>
      <c r="FO478" s="73"/>
      <c r="FP478" s="73"/>
      <c r="FQ478" s="73"/>
      <c r="FR478" s="73"/>
      <c r="FS478" s="73"/>
      <c r="FT478" s="73"/>
      <c r="FU478" s="73"/>
      <c r="FV478" s="73"/>
      <c r="FW478" s="73"/>
      <c r="FX478" s="73"/>
      <c r="FY478" s="73"/>
      <c r="FZ478" s="73"/>
      <c r="GA478" s="73"/>
      <c r="GB478" s="73"/>
      <c r="GC478" s="73"/>
      <c r="GD478" s="73"/>
      <c r="GE478" s="73"/>
      <c r="GF478" s="73"/>
      <c r="GG478" s="73"/>
      <c r="GH478" s="73"/>
      <c r="GI478" s="73"/>
      <c r="GJ478" s="73"/>
      <c r="GK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</row>
  </sheetData>
  <mergeCells count="27">
    <mergeCell ref="Y5:Y7"/>
    <mergeCell ref="Z5:Z6"/>
    <mergeCell ref="B6:B7"/>
    <mergeCell ref="F6:F7"/>
    <mergeCell ref="G6:G7"/>
    <mergeCell ref="H6:H7"/>
    <mergeCell ref="K62:Q62"/>
    <mergeCell ref="K63:Q63"/>
    <mergeCell ref="A5:B5"/>
    <mergeCell ref="F5:P5"/>
    <mergeCell ref="Q5:X5"/>
    <mergeCell ref="K67:Q67"/>
    <mergeCell ref="K68:Q68"/>
    <mergeCell ref="K69:Q69"/>
    <mergeCell ref="Q6:Q7"/>
    <mergeCell ref="W6:W7"/>
    <mergeCell ref="A55:AB55"/>
    <mergeCell ref="K56:Q56"/>
    <mergeCell ref="K57:Q57"/>
    <mergeCell ref="I6:I7"/>
    <mergeCell ref="J6:J7"/>
    <mergeCell ref="K6:K7"/>
    <mergeCell ref="L6:L7"/>
    <mergeCell ref="M6:M7"/>
    <mergeCell ref="N6:N7"/>
    <mergeCell ref="AB5:AB6"/>
    <mergeCell ref="K61:Q6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ENE 1A</vt:lpstr>
      <vt:lpstr>ENE 2A</vt:lpstr>
      <vt:lpstr>ENE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HP</cp:lastModifiedBy>
  <cp:lastPrinted>2017-08-17T22:41:27Z</cp:lastPrinted>
  <dcterms:created xsi:type="dcterms:W3CDTF">2017-01-24T22:49:30Z</dcterms:created>
  <dcterms:modified xsi:type="dcterms:W3CDTF">2019-03-11T22:58:26Z</dcterms:modified>
</cp:coreProperties>
</file>